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<sst xmlns="http://schemas.openxmlformats.org/spreadsheetml/2006/main" count="89" uniqueCount="60">
  <si>
    <t>高新区谢林港镇生猪疑似疫情扑杀补助资金发放明细表</t>
  </si>
  <si>
    <t>制表单位：</t>
  </si>
  <si>
    <t>行政村</t>
  </si>
  <si>
    <t>养殖户姓名</t>
  </si>
  <si>
    <t>身份证账号</t>
  </si>
  <si>
    <t>大猪（头）</t>
  </si>
  <si>
    <t>中猪（头）</t>
  </si>
  <si>
    <t>小猪（头）</t>
  </si>
  <si>
    <t>总计（头）</t>
  </si>
  <si>
    <t>金额（元）</t>
  </si>
  <si>
    <t>谢林港村</t>
  </si>
  <si>
    <t>雷建军</t>
  </si>
  <si>
    <t>432321xxx5899</t>
  </si>
  <si>
    <t>周国春</t>
  </si>
  <si>
    <t>432321xxx5892</t>
  </si>
  <si>
    <t>雷建</t>
  </si>
  <si>
    <t>430903xxx1516</t>
  </si>
  <si>
    <t>谌进保</t>
  </si>
  <si>
    <t>432321xxx5876</t>
  </si>
  <si>
    <t>复兴村</t>
  </si>
  <si>
    <t>谭一枝</t>
  </si>
  <si>
    <t>432321xxx5935</t>
  </si>
  <si>
    <t>唐星阶</t>
  </si>
  <si>
    <t>雷伟胜</t>
  </si>
  <si>
    <t>432321xxx587X</t>
  </si>
  <si>
    <t>李尚志</t>
  </si>
  <si>
    <t>432321xxx5913</t>
  </si>
  <si>
    <t>刘兵</t>
  </si>
  <si>
    <t>432321xxx5878</t>
  </si>
  <si>
    <t>北峰垸村</t>
  </si>
  <si>
    <t>卜新民</t>
  </si>
  <si>
    <t>432321xxx6171</t>
  </si>
  <si>
    <t>卜建明</t>
  </si>
  <si>
    <t>432321xxx6179</t>
  </si>
  <si>
    <t>鸦鹊塘村</t>
  </si>
  <si>
    <t>包世超</t>
  </si>
  <si>
    <t>蔡亮平</t>
  </si>
  <si>
    <t>432321xxx5879</t>
  </si>
  <si>
    <t>雷冬保</t>
  </si>
  <si>
    <t>贺德胜</t>
  </si>
  <si>
    <t>432321xxx5890</t>
  </si>
  <si>
    <t>玉皇庙村</t>
  </si>
  <si>
    <t>张友才</t>
  </si>
  <si>
    <t>秦孝明</t>
  </si>
  <si>
    <t>姚放华</t>
  </si>
  <si>
    <t>432321xxx5891</t>
  </si>
  <si>
    <t>秦菊连</t>
  </si>
  <si>
    <t>432325xxx0821</t>
  </si>
  <si>
    <t>钟卫东</t>
  </si>
  <si>
    <t>432321xxx5897</t>
  </si>
  <si>
    <t>秦卫国</t>
  </si>
  <si>
    <t>汤开元</t>
  </si>
  <si>
    <t>432321xxx5877</t>
  </si>
  <si>
    <t>李小德</t>
  </si>
  <si>
    <t>盛卫明</t>
  </si>
  <si>
    <t>432321xxx5870</t>
  </si>
  <si>
    <t>邓雪斌</t>
  </si>
  <si>
    <t>432321xxx5873</t>
  </si>
  <si>
    <t>邓斌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</si>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</sst>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H1"/>
    </sheetView>
  </sheetViews>
  <sheetFormatPr defaultColWidth="9" defaultRowHeight="13.5"/>
  <cols>
    <col min="1" max="1" width="11.75" customWidth="1"/>
    <col min="2" max="2" width="12.75" customWidth="1"/>
    <col min="3" max="3" width="20.75" style="2" customWidth="1"/>
    <col min="4" max="4" width="10.5" customWidth="1"/>
    <col min="5" max="5" width="11" customWidth="1"/>
    <col min="6" max="6" width="10.875" customWidth="1"/>
    <col min="7" max="7" width="10.125" customWidth="1"/>
    <col min="8" max="8" width="13.375" customWidth="1"/>
    <col min="10" max="10" width="20.875" customWidth="1"/>
  </cols>
  <sheetData>
    <row r="1" ht="25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.95" customHeight="1" spans="1:8">
      <c r="A2" s="4" t="s">
        <v>1</v>
      </c>
      <c r="B2" s="4"/>
      <c r="C2" s="4"/>
      <c r="D2" s="4"/>
      <c r="E2" s="3"/>
      <c r="F2" s="5"/>
      <c r="G2" s="6"/>
      <c r="H2" s="6"/>
    </row>
    <row r="3" ht="15.95" customHeight="1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5.95" customHeight="1" spans="1:8">
      <c r="A4" s="7" t="s">
        <v>10</v>
      </c>
      <c r="B4" s="7" t="s">
        <v>11</v>
      </c>
      <c r="C4" s="8" t="s">
        <v>12</v>
      </c>
      <c r="D4" s="7">
        <v>0</v>
      </c>
      <c r="E4" s="7">
        <v>6</v>
      </c>
      <c r="F4" s="7">
        <v>0</v>
      </c>
      <c r="G4" s="7">
        <f>D4+E4+F4</f>
        <v>6</v>
      </c>
      <c r="H4" s="7">
        <f>D4*500+E4*300+F4*100</f>
        <v>1800</v>
      </c>
    </row>
    <row r="5" ht="15.95" customHeight="1" spans="1:8">
      <c r="A5" s="7" t="s">
        <v>10</v>
      </c>
      <c r="B5" s="7" t="s">
        <v>13</v>
      </c>
      <c r="C5" s="8" t="s">
        <v>14</v>
      </c>
      <c r="D5" s="7">
        <v>0</v>
      </c>
      <c r="E5" s="7">
        <v>4</v>
      </c>
      <c r="F5" s="7">
        <v>0</v>
      </c>
      <c r="G5" s="7">
        <f t="shared" ref="G5:G29" si="0">D5+E5+F5</f>
        <v>4</v>
      </c>
      <c r="H5" s="7">
        <f t="shared" ref="H5:H29" si="1">D5*500+E5*300+F5*100</f>
        <v>1200</v>
      </c>
    </row>
    <row r="6" ht="15.95" customHeight="1" spans="1:8">
      <c r="A6" s="7" t="s">
        <v>10</v>
      </c>
      <c r="B6" s="7" t="s">
        <v>15</v>
      </c>
      <c r="C6" s="8" t="s">
        <v>16</v>
      </c>
      <c r="D6" s="7">
        <v>0</v>
      </c>
      <c r="E6" s="7">
        <v>14</v>
      </c>
      <c r="F6" s="7">
        <v>0</v>
      </c>
      <c r="G6" s="7">
        <f t="shared" si="0"/>
        <v>14</v>
      </c>
      <c r="H6" s="7">
        <f t="shared" si="1"/>
        <v>4200</v>
      </c>
    </row>
    <row r="7" ht="15.95" customHeight="1" spans="1:8">
      <c r="A7" s="7" t="s">
        <v>10</v>
      </c>
      <c r="B7" s="7" t="s">
        <v>17</v>
      </c>
      <c r="C7" s="8" t="s">
        <v>18</v>
      </c>
      <c r="D7" s="7">
        <v>0</v>
      </c>
      <c r="E7" s="7">
        <v>21</v>
      </c>
      <c r="F7" s="7">
        <v>0</v>
      </c>
      <c r="G7" s="7">
        <f t="shared" si="0"/>
        <v>21</v>
      </c>
      <c r="H7" s="7">
        <f t="shared" si="1"/>
        <v>6300</v>
      </c>
    </row>
    <row r="8" ht="15.95" customHeight="1" spans="1:8">
      <c r="A8" s="7" t="s">
        <v>19</v>
      </c>
      <c r="B8" s="7" t="s">
        <v>20</v>
      </c>
      <c r="C8" s="8" t="s">
        <v>21</v>
      </c>
      <c r="D8" s="7">
        <v>47</v>
      </c>
      <c r="E8" s="7">
        <v>237</v>
      </c>
      <c r="F8" s="7">
        <v>12</v>
      </c>
      <c r="G8" s="7">
        <f t="shared" si="0"/>
        <v>296</v>
      </c>
      <c r="H8" s="7">
        <f t="shared" si="1"/>
        <v>95800</v>
      </c>
    </row>
    <row r="9" ht="15.95" customHeight="1" spans="1:8">
      <c r="A9" s="7" t="s">
        <v>19</v>
      </c>
      <c r="B9" s="7" t="s">
        <v>22</v>
      </c>
      <c r="C9" s="8" t="s">
        <v>12</v>
      </c>
      <c r="D9" s="7">
        <v>0</v>
      </c>
      <c r="E9" s="7">
        <v>36</v>
      </c>
      <c r="F9" s="7">
        <v>0</v>
      </c>
      <c r="G9" s="7">
        <f t="shared" si="0"/>
        <v>36</v>
      </c>
      <c r="H9" s="7">
        <f t="shared" si="1"/>
        <v>10800</v>
      </c>
    </row>
    <row r="10" ht="15.95" customHeight="1" spans="1:8">
      <c r="A10" s="7" t="s">
        <v>19</v>
      </c>
      <c r="B10" s="7" t="s">
        <v>23</v>
      </c>
      <c r="C10" s="8" t="s">
        <v>24</v>
      </c>
      <c r="D10" s="7">
        <v>32</v>
      </c>
      <c r="E10" s="7">
        <v>352</v>
      </c>
      <c r="F10" s="7">
        <v>15</v>
      </c>
      <c r="G10" s="7">
        <f t="shared" si="0"/>
        <v>399</v>
      </c>
      <c r="H10" s="7">
        <f t="shared" si="1"/>
        <v>123100</v>
      </c>
    </row>
    <row r="11" ht="15.95" customHeight="1" spans="1:8">
      <c r="A11" s="7" t="s">
        <v>19</v>
      </c>
      <c r="B11" s="7" t="s">
        <v>25</v>
      </c>
      <c r="C11" s="8" t="s">
        <v>26</v>
      </c>
      <c r="D11" s="7">
        <v>10</v>
      </c>
      <c r="E11" s="7">
        <v>5</v>
      </c>
      <c r="F11" s="7">
        <v>65</v>
      </c>
      <c r="G11" s="7">
        <f t="shared" si="0"/>
        <v>80</v>
      </c>
      <c r="H11" s="7">
        <f t="shared" si="1"/>
        <v>13000</v>
      </c>
    </row>
    <row r="12" ht="15.95" customHeight="1" spans="1:8">
      <c r="A12" s="7" t="s">
        <v>19</v>
      </c>
      <c r="B12" s="7" t="s">
        <v>27</v>
      </c>
      <c r="C12" s="8" t="s">
        <v>28</v>
      </c>
      <c r="D12" s="7">
        <v>0</v>
      </c>
      <c r="E12" s="7">
        <v>240</v>
      </c>
      <c r="F12" s="7">
        <v>44</v>
      </c>
      <c r="G12" s="7">
        <f t="shared" si="0"/>
        <v>284</v>
      </c>
      <c r="H12" s="7">
        <f t="shared" si="1"/>
        <v>76400</v>
      </c>
    </row>
    <row r="13" ht="15.95" customHeight="1" spans="1:8">
      <c r="A13" s="7" t="s">
        <v>29</v>
      </c>
      <c r="B13" s="7" t="s">
        <v>30</v>
      </c>
      <c r="C13" s="8" t="s">
        <v>31</v>
      </c>
      <c r="D13" s="7">
        <v>0</v>
      </c>
      <c r="E13" s="7">
        <v>46</v>
      </c>
      <c r="F13" s="7">
        <v>0</v>
      </c>
      <c r="G13" s="7">
        <f t="shared" si="0"/>
        <v>46</v>
      </c>
      <c r="H13" s="7">
        <f t="shared" si="1"/>
        <v>13800</v>
      </c>
    </row>
    <row r="14" ht="15.95" customHeight="1" spans="1:8">
      <c r="A14" s="7" t="s">
        <v>29</v>
      </c>
      <c r="B14" s="7" t="s">
        <v>32</v>
      </c>
      <c r="C14" s="8" t="s">
        <v>33</v>
      </c>
      <c r="D14" s="7">
        <v>0</v>
      </c>
      <c r="E14" s="7">
        <v>60</v>
      </c>
      <c r="F14" s="7">
        <v>12</v>
      </c>
      <c r="G14" s="7">
        <f t="shared" si="0"/>
        <v>72</v>
      </c>
      <c r="H14" s="7">
        <f t="shared" si="1"/>
        <v>19200</v>
      </c>
    </row>
    <row r="15" ht="15.95" customHeight="1" spans="1:8">
      <c r="A15" s="7" t="s">
        <v>34</v>
      </c>
      <c r="B15" s="7" t="s">
        <v>35</v>
      </c>
      <c r="C15" s="8" t="s">
        <v>12</v>
      </c>
      <c r="D15" s="7">
        <v>0</v>
      </c>
      <c r="E15" s="7">
        <v>38</v>
      </c>
      <c r="F15" s="7">
        <v>0</v>
      </c>
      <c r="G15" s="7">
        <f t="shared" si="0"/>
        <v>38</v>
      </c>
      <c r="H15" s="7">
        <f t="shared" si="1"/>
        <v>11400</v>
      </c>
    </row>
    <row r="16" ht="15.95" customHeight="1" spans="1:8">
      <c r="A16" s="7" t="s">
        <v>34</v>
      </c>
      <c r="B16" s="7" t="s">
        <v>36</v>
      </c>
      <c r="C16" s="8" t="s">
        <v>37</v>
      </c>
      <c r="D16" s="7">
        <v>54</v>
      </c>
      <c r="E16" s="7">
        <v>466</v>
      </c>
      <c r="F16" s="7">
        <v>265</v>
      </c>
      <c r="G16" s="7">
        <f t="shared" si="0"/>
        <v>785</v>
      </c>
      <c r="H16" s="7">
        <f t="shared" si="1"/>
        <v>193300</v>
      </c>
    </row>
    <row r="17" ht="15.95" customHeight="1" spans="1:8">
      <c r="A17" s="7" t="s">
        <v>34</v>
      </c>
      <c r="B17" s="7" t="s">
        <v>38</v>
      </c>
      <c r="C17" s="8" t="s">
        <v>24</v>
      </c>
      <c r="D17" s="7">
        <v>0</v>
      </c>
      <c r="E17" s="7">
        <v>49</v>
      </c>
      <c r="F17" s="7">
        <v>0</v>
      </c>
      <c r="G17" s="7">
        <f t="shared" si="0"/>
        <v>49</v>
      </c>
      <c r="H17" s="7">
        <f t="shared" si="1"/>
        <v>14700</v>
      </c>
    </row>
    <row r="18" ht="15.95" customHeight="1" spans="1:8">
      <c r="A18" s="7" t="s">
        <v>34</v>
      </c>
      <c r="B18" s="7" t="s">
        <v>39</v>
      </c>
      <c r="C18" s="8" t="s">
        <v>40</v>
      </c>
      <c r="D18" s="7">
        <v>0</v>
      </c>
      <c r="E18" s="7">
        <v>31</v>
      </c>
      <c r="F18" s="7">
        <v>122</v>
      </c>
      <c r="G18" s="7">
        <f t="shared" si="0"/>
        <v>153</v>
      </c>
      <c r="H18" s="7">
        <f t="shared" si="1"/>
        <v>21500</v>
      </c>
    </row>
    <row r="19" ht="15.95" customHeight="1" spans="1:8">
      <c r="A19" s="7" t="s">
        <v>41</v>
      </c>
      <c r="B19" s="7" t="s">
        <v>42</v>
      </c>
      <c r="C19" s="8" t="s">
        <v>24</v>
      </c>
      <c r="D19" s="7">
        <v>0</v>
      </c>
      <c r="E19" s="7">
        <v>8</v>
      </c>
      <c r="F19" s="7">
        <v>0</v>
      </c>
      <c r="G19" s="7">
        <f t="shared" si="0"/>
        <v>8</v>
      </c>
      <c r="H19" s="7">
        <f t="shared" si="1"/>
        <v>2400</v>
      </c>
    </row>
    <row r="20" ht="15.95" customHeight="1" spans="1:8">
      <c r="A20" s="7" t="s">
        <v>41</v>
      </c>
      <c r="B20" s="7" t="s">
        <v>43</v>
      </c>
      <c r="C20" s="8" t="s">
        <v>37</v>
      </c>
      <c r="D20" s="7">
        <v>0</v>
      </c>
      <c r="E20" s="7">
        <v>8</v>
      </c>
      <c r="F20" s="7">
        <v>0</v>
      </c>
      <c r="G20" s="7">
        <f t="shared" si="0"/>
        <v>8</v>
      </c>
      <c r="H20" s="7">
        <f t="shared" si="1"/>
        <v>2400</v>
      </c>
    </row>
    <row r="21" ht="15.95" customHeight="1" spans="1:8">
      <c r="A21" s="7" t="s">
        <v>41</v>
      </c>
      <c r="B21" s="7" t="s">
        <v>44</v>
      </c>
      <c r="C21" s="8" t="s">
        <v>45</v>
      </c>
      <c r="D21" s="7">
        <v>0</v>
      </c>
      <c r="E21" s="7">
        <v>0</v>
      </c>
      <c r="F21" s="7">
        <v>11</v>
      </c>
      <c r="G21" s="7">
        <f t="shared" si="0"/>
        <v>11</v>
      </c>
      <c r="H21" s="7">
        <f t="shared" si="1"/>
        <v>1100</v>
      </c>
    </row>
    <row r="22" ht="15.95" customHeight="1" spans="1:8">
      <c r="A22" s="7" t="s">
        <v>41</v>
      </c>
      <c r="B22" s="7" t="s">
        <v>46</v>
      </c>
      <c r="C22" s="8" t="s">
        <v>47</v>
      </c>
      <c r="D22" s="7">
        <v>1</v>
      </c>
      <c r="E22" s="7">
        <v>15</v>
      </c>
      <c r="F22" s="7">
        <v>0</v>
      </c>
      <c r="G22" s="7">
        <f t="shared" si="0"/>
        <v>16</v>
      </c>
      <c r="H22" s="7">
        <f t="shared" si="1"/>
        <v>5000</v>
      </c>
    </row>
    <row r="23" ht="15.95" customHeight="1" spans="1:8">
      <c r="A23" s="7" t="s">
        <v>41</v>
      </c>
      <c r="B23" s="7" t="s">
        <v>48</v>
      </c>
      <c r="C23" s="8" t="s">
        <v>49</v>
      </c>
      <c r="D23" s="9">
        <v>64</v>
      </c>
      <c r="E23" s="9">
        <v>67</v>
      </c>
      <c r="F23" s="7">
        <v>0</v>
      </c>
      <c r="G23" s="9">
        <f t="shared" si="0"/>
        <v>131</v>
      </c>
      <c r="H23" s="7">
        <f t="shared" si="1"/>
        <v>52100</v>
      </c>
    </row>
    <row r="24" s="1" customFormat="1" ht="15.95" customHeight="1" spans="1:10">
      <c r="A24" s="9" t="s">
        <v>41</v>
      </c>
      <c r="B24" s="10" t="s">
        <v>50</v>
      </c>
      <c r="C24" s="11" t="s">
        <v>28</v>
      </c>
      <c r="D24" s="10">
        <v>0</v>
      </c>
      <c r="E24" s="10">
        <v>23</v>
      </c>
      <c r="F24" s="10">
        <v>0</v>
      </c>
      <c r="G24" s="10">
        <f t="shared" si="0"/>
        <v>23</v>
      </c>
      <c r="H24" s="10">
        <f t="shared" si="1"/>
        <v>6900</v>
      </c>
      <c r="J24"/>
    </row>
    <row r="25" s="1" customFormat="1" ht="15.95" customHeight="1" spans="1:10">
      <c r="A25" s="10" t="s">
        <v>41</v>
      </c>
      <c r="B25" s="10" t="s">
        <v>51</v>
      </c>
      <c r="C25" s="11" t="s">
        <v>52</v>
      </c>
      <c r="D25" s="10">
        <v>0</v>
      </c>
      <c r="E25" s="10">
        <v>11</v>
      </c>
      <c r="F25" s="10">
        <v>0</v>
      </c>
      <c r="G25" s="10">
        <f t="shared" si="0"/>
        <v>11</v>
      </c>
      <c r="H25" s="10">
        <f t="shared" si="1"/>
        <v>3300</v>
      </c>
      <c r="J25"/>
    </row>
    <row r="26" s="1" customFormat="1" ht="15.95" customHeight="1" spans="1:10">
      <c r="A26" s="10" t="s">
        <v>41</v>
      </c>
      <c r="B26" s="10" t="s">
        <v>53</v>
      </c>
      <c r="C26" s="11" t="s">
        <v>18</v>
      </c>
      <c r="D26" s="10">
        <v>0</v>
      </c>
      <c r="E26" s="10">
        <v>31</v>
      </c>
      <c r="F26" s="10">
        <v>7</v>
      </c>
      <c r="G26" s="10">
        <f t="shared" si="0"/>
        <v>38</v>
      </c>
      <c r="H26" s="10">
        <f t="shared" si="1"/>
        <v>10000</v>
      </c>
      <c r="J26"/>
    </row>
    <row r="27" s="1" customFormat="1" ht="15.95" customHeight="1" spans="1:10">
      <c r="A27" s="10" t="s">
        <v>41</v>
      </c>
      <c r="B27" s="10" t="s">
        <v>54</v>
      </c>
      <c r="C27" s="11" t="s">
        <v>55</v>
      </c>
      <c r="D27" s="10">
        <v>0</v>
      </c>
      <c r="E27" s="10">
        <v>34</v>
      </c>
      <c r="F27" s="10">
        <v>0</v>
      </c>
      <c r="G27" s="10">
        <f t="shared" si="0"/>
        <v>34</v>
      </c>
      <c r="H27" s="10">
        <f t="shared" si="1"/>
        <v>10200</v>
      </c>
      <c r="J27"/>
    </row>
    <row r="28" s="1" customFormat="1" ht="15.95" customHeight="1" spans="1:10">
      <c r="A28" s="10" t="s">
        <v>41</v>
      </c>
      <c r="B28" s="10" t="s">
        <v>56</v>
      </c>
      <c r="C28" s="11" t="s">
        <v>57</v>
      </c>
      <c r="D28" s="10">
        <v>0</v>
      </c>
      <c r="E28" s="10">
        <v>29</v>
      </c>
      <c r="F28" s="10">
        <v>0</v>
      </c>
      <c r="G28" s="10">
        <f t="shared" si="0"/>
        <v>29</v>
      </c>
      <c r="H28" s="10">
        <f t="shared" si="1"/>
        <v>8700</v>
      </c>
      <c r="J28"/>
    </row>
    <row r="29" s="1" customFormat="1" ht="15.95" customHeight="1" spans="1:10">
      <c r="A29" s="10" t="s">
        <v>41</v>
      </c>
      <c r="B29" s="10" t="s">
        <v>58</v>
      </c>
      <c r="C29" s="11" t="s">
        <v>14</v>
      </c>
      <c r="D29" s="10">
        <v>0</v>
      </c>
      <c r="E29" s="10">
        <v>69</v>
      </c>
      <c r="F29" s="10">
        <v>0</v>
      </c>
      <c r="G29" s="10">
        <f t="shared" si="0"/>
        <v>69</v>
      </c>
      <c r="H29" s="10">
        <f t="shared" si="1"/>
        <v>20700</v>
      </c>
      <c r="J29"/>
    </row>
    <row r="30" spans="1:8">
      <c r="A30" s="7" t="s">
        <v>59</v>
      </c>
      <c r="B30" s="7"/>
      <c r="C30" s="8"/>
      <c r="D30" s="7">
        <f>SUM(D4:D29)</f>
        <v>208</v>
      </c>
      <c r="E30" s="7">
        <f t="shared" ref="E30:H30" si="2">SUM(E4:E29)</f>
        <v>1900</v>
      </c>
      <c r="F30" s="7">
        <f t="shared" si="2"/>
        <v>553</v>
      </c>
      <c r="G30" s="7">
        <f t="shared" si="2"/>
        <v>2661</v>
      </c>
      <c r="H30" s="7">
        <f t="shared" si="2"/>
        <v>729300</v>
      </c>
    </row>
  </sheetData>
  <mergeCells count="4">
    <mergeCell ref="A1:H1"/>
    <mergeCell ref="A2:D2"/>
    <mergeCell ref="F2:H2"/>
    <mergeCell ref="A30:B3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liyuan</dc:creator>
  <cp:lastModifiedBy>纯</cp:lastModifiedBy>
  <dcterms:created xsi:type="dcterms:W3CDTF">2019-12-21T03:21:00Z</dcterms:created>
  <cp:lastPrinted>2020-06-01T02:47:00Z</cp:lastPrinted>
  <dcterms:modified xsi:type="dcterms:W3CDTF">2020-10-20T01:54:38Z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