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变动表" sheetId="6" r:id="rId1"/>
    <sheet name="资金安排明细" sheetId="11" r:id="rId2"/>
    <sheet name="汇总表" sheetId="14" r:id="rId3"/>
  </sheets>
  <definedNames>
    <definedName name="_xlnm._FilterDatabase" localSheetId="0" hidden="1">变动表!$A$3:$L$9</definedName>
  </definedNames>
  <calcPr calcId="144525"/>
</workbook>
</file>

<file path=xl/sharedStrings.xml><?xml version="1.0" encoding="utf-8"?>
<sst xmlns="http://schemas.openxmlformats.org/spreadsheetml/2006/main" count="73" uniqueCount="57">
  <si>
    <t>2021年2月份残疾人双补对象变动表</t>
  </si>
  <si>
    <t>单位：益阳高新区</t>
  </si>
  <si>
    <t>序号</t>
  </si>
  <si>
    <t>姓名</t>
  </si>
  <si>
    <t>家庭地址</t>
  </si>
  <si>
    <t>性别</t>
  </si>
  <si>
    <t>年龄</t>
  </si>
  <si>
    <t>保障人口</t>
  </si>
  <si>
    <t>月保障金</t>
  </si>
  <si>
    <t>家庭属性</t>
  </si>
  <si>
    <t>身份证号码</t>
  </si>
  <si>
    <t>增加人数</t>
  </si>
  <si>
    <t>减少人数</t>
  </si>
  <si>
    <t>备 注</t>
  </si>
  <si>
    <t>陈德阶</t>
  </si>
  <si>
    <t>朝阳街道办事处大海塘社区</t>
  </si>
  <si>
    <t>男</t>
  </si>
  <si>
    <t>护理补贴</t>
  </si>
  <si>
    <t>43230********4038</t>
  </si>
  <si>
    <t>1月新增</t>
  </si>
  <si>
    <t>何令强</t>
  </si>
  <si>
    <t>朝阳街道办事处江金社区</t>
  </si>
  <si>
    <t>生活补贴</t>
  </si>
  <si>
    <t>432321********4674</t>
  </si>
  <si>
    <t>2月取消</t>
  </si>
  <si>
    <t>曹和平</t>
  </si>
  <si>
    <t>朝阳街道办事处龙头山村良弼公组</t>
  </si>
  <si>
    <t>女</t>
  </si>
  <si>
    <t>432321********6485</t>
  </si>
  <si>
    <t>黄建新</t>
  </si>
  <si>
    <t>朝阳街道办事处羊舞岭村</t>
  </si>
  <si>
    <t>432321********6490</t>
  </si>
  <si>
    <t>2021年2月高新区重度残疾人护理补贴和
困难残疾人生活补贴资金安排明细</t>
  </si>
  <si>
    <t>项目</t>
  </si>
  <si>
    <t>新增人数</t>
  </si>
  <si>
    <t>取消</t>
  </si>
  <si>
    <t>发放人数</t>
  </si>
  <si>
    <t>发放时间</t>
  </si>
  <si>
    <t>发放标准
（按月）</t>
  </si>
  <si>
    <t>省级安排
资金</t>
  </si>
  <si>
    <t>市级安排
资金</t>
  </si>
  <si>
    <t>区级安排
资金</t>
  </si>
  <si>
    <t>小计</t>
  </si>
  <si>
    <t>2月</t>
  </si>
  <si>
    <t>合计：971人</t>
  </si>
  <si>
    <t>制表：符彦                                                                         审核：</t>
  </si>
  <si>
    <t xml:space="preserve">      益阳高新区2021年2月份残疾人两项补贴发放汇总表</t>
  </si>
  <si>
    <t>单位</t>
  </si>
  <si>
    <t>总 计</t>
  </si>
  <si>
    <t>人数</t>
  </si>
  <si>
    <t>标准</t>
  </si>
  <si>
    <t>金额</t>
  </si>
  <si>
    <t>朝阳街道</t>
  </si>
  <si>
    <t>谢林港</t>
  </si>
  <si>
    <t>东部产业园</t>
  </si>
  <si>
    <t>合   计</t>
  </si>
  <si>
    <t>制表：符彦                                                          审核：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</si>
</sst>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sz val="21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21"/>
      <color rgb="FF000000"/>
      <name val="方正小标宋简体"/>
      <charset val="134"/>
    </font>
    <font>
      <b/>
      <sz val="20"/>
      <color rgb="FF000000"/>
      <name val="宋体"/>
      <charset val="134"/>
      <scheme val="minor"/>
    </font>
    <font>
      <b/>
      <sz val="9"/>
      <name val="宋体"/>
      <charset val="134"/>
    </font>
    <font>
      <sz val="12"/>
      <name val="宋体"/>
      <charset val="134"/>
    </font>
    <font>
      <sz val="9"/>
      <color rgb="FF000000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0" fillId="9" borderId="10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1" fillId="13" borderId="13" applyNumberFormat="0" applyAlignment="0" applyProtection="0">
      <alignment vertical="center"/>
    </xf>
    <xf numFmtId="0" fontId="32" fillId="13" borderId="9" applyNumberFormat="0" applyAlignment="0" applyProtection="0">
      <alignment vertical="center"/>
    </xf>
    <xf numFmtId="0" fontId="3" fillId="0" borderId="0">
      <alignment vertical="center"/>
    </xf>
    <xf numFmtId="0" fontId="33" fillId="14" borderId="14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35" fillId="0" borderId="16" applyNumberFormat="0" applyFill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3" fillId="0" borderId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38" fillId="0" borderId="0" applyProtection="0"/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7" fillId="0" borderId="0">
      <alignment vertical="center"/>
    </xf>
    <xf numFmtId="0" fontId="11" fillId="0" borderId="0">
      <alignment vertical="center"/>
    </xf>
    <xf numFmtId="0" fontId="3" fillId="0" borderId="0">
      <alignment vertical="center"/>
    </xf>
    <xf numFmtId="0" fontId="38" fillId="0" borderId="0" applyProtection="0"/>
    <xf numFmtId="0" fontId="3" fillId="0" borderId="0">
      <alignment vertical="center"/>
    </xf>
    <xf numFmtId="0" fontId="27" fillId="0" borderId="0">
      <alignment vertical="center"/>
    </xf>
    <xf numFmtId="0" fontId="3" fillId="0" borderId="0">
      <alignment vertical="center"/>
    </xf>
    <xf numFmtId="0" fontId="27" fillId="0" borderId="0">
      <alignment vertical="center"/>
    </xf>
    <xf numFmtId="0" fontId="3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3" xfId="13" applyNumberFormat="1" applyFont="1" applyBorder="1" applyAlignment="1">
      <alignment horizontal="center" vertical="center" wrapText="1"/>
    </xf>
    <xf numFmtId="0" fontId="3" fillId="0" borderId="2" xfId="13" applyNumberFormat="1" applyFont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49" fontId="10" fillId="0" borderId="1" xfId="57" applyNumberFormat="1" applyFont="1" applyBorder="1" applyAlignment="1">
      <alignment horizontal="center" vertical="center" wrapText="1"/>
    </xf>
    <xf numFmtId="0" fontId="11" fillId="3" borderId="1" xfId="57" applyNumberForma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/>
    </xf>
    <xf numFmtId="0" fontId="16" fillId="3" borderId="1" xfId="59" applyFont="1" applyFill="1" applyBorder="1" applyAlignment="1" applyProtection="1">
      <alignment horizontal="center" vertical="center" wrapText="1"/>
    </xf>
    <xf numFmtId="0" fontId="16" fillId="3" borderId="7" xfId="59" applyFont="1" applyFill="1" applyBorder="1" applyAlignment="1" applyProtection="1">
      <alignment horizontal="left" vertical="center" wrapText="1"/>
    </xf>
    <xf numFmtId="0" fontId="17" fillId="3" borderId="1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16" fillId="3" borderId="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49" fontId="17" fillId="3" borderId="1" xfId="0" applyNumberFormat="1" applyFont="1" applyFill="1" applyBorder="1" applyAlignment="1">
      <alignment horizontal="center" vertical="center"/>
    </xf>
    <xf numFmtId="0" fontId="16" fillId="3" borderId="1" xfId="0" applyNumberFormat="1" applyFon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/>
    </xf>
    <xf numFmtId="49" fontId="16" fillId="3" borderId="1" xfId="59" applyNumberFormat="1" applyFont="1" applyFill="1" applyBorder="1" applyAlignment="1" applyProtection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</cellXfs>
  <cellStyles count="6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 30" xfId="18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 16" xfId="36"/>
    <cellStyle name="适中" xfId="37" builtinId="28"/>
    <cellStyle name="20% - 强调文字颜色 5" xfId="38" builtinId="46"/>
    <cellStyle name="强调文字颜色 1" xfId="39" builtinId="29"/>
    <cellStyle name="常规 37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40% - 强调文字颜色 6" xfId="54" builtinId="51"/>
    <cellStyle name="60% - 强调文字颜色 6" xfId="55" builtinId="52"/>
    <cellStyle name="常规 13" xfId="56"/>
    <cellStyle name="常规 14" xfId="57"/>
    <cellStyle name="常规 17" xfId="58"/>
    <cellStyle name="常规 2" xfId="59"/>
    <cellStyle name="常规 29" xfId="60"/>
    <cellStyle name="常规 3" xfId="61"/>
    <cellStyle name="常规 36" xfId="62"/>
    <cellStyle name="常规 4" xfId="63"/>
    <cellStyle name="常规 5" xfId="6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tabSelected="1" workbookViewId="0">
      <selection activeCell="M10" sqref="M10"/>
    </sheetView>
  </sheetViews>
  <sheetFormatPr defaultColWidth="31.5" defaultRowHeight="21.75" customHeight="1"/>
  <cols>
    <col min="1" max="1" width="6" style="14" customWidth="1"/>
    <col min="2" max="2" width="9.125" style="14" customWidth="1"/>
    <col min="3" max="3" width="28" style="14" customWidth="1"/>
    <col min="4" max="5" width="5.625" style="14" customWidth="1"/>
    <col min="6" max="7" width="8" style="14" customWidth="1"/>
    <col min="8" max="8" width="13.25" style="14" customWidth="1"/>
    <col min="9" max="9" width="18.375" style="14" customWidth="1"/>
    <col min="10" max="10" width="8.75" style="14" customWidth="1"/>
    <col min="11" max="11" width="9.5" style="14" customWidth="1"/>
    <col min="12" max="12" width="14.25" style="14" customWidth="1"/>
    <col min="13" max="16384" width="31.5" style="14"/>
  </cols>
  <sheetData>
    <row r="1" ht="36" customHeight="1" spans="1:1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customHeight="1" spans="1:10">
      <c r="A2" s="23" t="s">
        <v>1</v>
      </c>
      <c r="B2" s="23"/>
      <c r="C2" s="23"/>
      <c r="D2" s="23"/>
      <c r="E2" s="24"/>
      <c r="F2" s="24"/>
      <c r="G2" s="24"/>
      <c r="H2" s="24"/>
      <c r="I2" s="24"/>
      <c r="J2" s="24"/>
    </row>
    <row r="3" s="21" customFormat="1" ht="30" customHeight="1" spans="1:12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</row>
    <row r="4" ht="24.95" customHeight="1" spans="1:12">
      <c r="A4" s="26">
        <v>1</v>
      </c>
      <c r="B4" s="27" t="s">
        <v>14</v>
      </c>
      <c r="C4" s="28" t="s">
        <v>15</v>
      </c>
      <c r="D4" s="27" t="s">
        <v>16</v>
      </c>
      <c r="E4" s="29">
        <v>55</v>
      </c>
      <c r="F4" s="30">
        <v>1</v>
      </c>
      <c r="G4" s="31">
        <v>65</v>
      </c>
      <c r="H4" s="27" t="s">
        <v>17</v>
      </c>
      <c r="I4" s="40" t="s">
        <v>18</v>
      </c>
      <c r="J4" s="41">
        <v>1</v>
      </c>
      <c r="K4" s="42"/>
      <c r="L4" s="37" t="s">
        <v>19</v>
      </c>
    </row>
    <row r="5" ht="24.95" customHeight="1" spans="1:12">
      <c r="A5" s="26">
        <v>2</v>
      </c>
      <c r="B5" s="32" t="s">
        <v>20</v>
      </c>
      <c r="C5" s="33" t="s">
        <v>21</v>
      </c>
      <c r="D5" s="32" t="s">
        <v>16</v>
      </c>
      <c r="E5" s="29"/>
      <c r="F5" s="30">
        <v>1</v>
      </c>
      <c r="G5" s="31">
        <v>65</v>
      </c>
      <c r="H5" s="27" t="s">
        <v>22</v>
      </c>
      <c r="I5" s="43" t="s">
        <v>23</v>
      </c>
      <c r="J5" s="41"/>
      <c r="K5" s="42">
        <v>1</v>
      </c>
      <c r="L5" s="37" t="s">
        <v>24</v>
      </c>
    </row>
    <row r="6" ht="24.95" customHeight="1" spans="1:12">
      <c r="A6" s="26">
        <v>3</v>
      </c>
      <c r="B6" s="27" t="s">
        <v>25</v>
      </c>
      <c r="C6" s="28" t="s">
        <v>26</v>
      </c>
      <c r="D6" s="27" t="s">
        <v>27</v>
      </c>
      <c r="E6" s="29"/>
      <c r="F6" s="30">
        <v>1</v>
      </c>
      <c r="G6" s="31">
        <v>65</v>
      </c>
      <c r="H6" s="27" t="s">
        <v>22</v>
      </c>
      <c r="I6" s="44" t="s">
        <v>28</v>
      </c>
      <c r="J6" s="41"/>
      <c r="K6" s="42">
        <v>1</v>
      </c>
      <c r="L6" s="37" t="s">
        <v>24</v>
      </c>
    </row>
    <row r="7" ht="24.95" customHeight="1" spans="1:12">
      <c r="A7" s="26">
        <v>4</v>
      </c>
      <c r="B7" s="34" t="s">
        <v>29</v>
      </c>
      <c r="C7" s="35" t="s">
        <v>30</v>
      </c>
      <c r="D7" s="34" t="s">
        <v>16</v>
      </c>
      <c r="E7" s="29"/>
      <c r="F7" s="30">
        <v>1</v>
      </c>
      <c r="G7" s="31">
        <v>65</v>
      </c>
      <c r="H7" s="27" t="s">
        <v>22</v>
      </c>
      <c r="I7" s="40" t="s">
        <v>31</v>
      </c>
      <c r="J7" s="41"/>
      <c r="K7" s="42">
        <v>1</v>
      </c>
      <c r="L7" s="37" t="s">
        <v>24</v>
      </c>
    </row>
    <row r="8" ht="24.95" customHeight="1" spans="1:12">
      <c r="A8" s="36"/>
      <c r="B8" s="37"/>
      <c r="C8" s="37"/>
      <c r="D8" s="34"/>
      <c r="E8" s="38"/>
      <c r="F8" s="27"/>
      <c r="G8" s="31"/>
      <c r="H8" s="27"/>
      <c r="I8" s="40"/>
      <c r="J8" s="41"/>
      <c r="K8" s="45"/>
      <c r="L8" s="46"/>
    </row>
    <row r="9" ht="24.95" customHeight="1" spans="1:12">
      <c r="A9" s="36"/>
      <c r="B9" s="37"/>
      <c r="C9" s="37"/>
      <c r="D9" s="37"/>
      <c r="E9" s="39"/>
      <c r="F9" s="27"/>
      <c r="G9" s="31"/>
      <c r="H9" s="27"/>
      <c r="I9" s="40"/>
      <c r="J9" s="41"/>
      <c r="K9" s="31"/>
      <c r="L9" s="27"/>
    </row>
  </sheetData>
  <autoFilter ref="A3:L9">
    <extLst/>
  </autoFilter>
  <mergeCells count="2">
    <mergeCell ref="A1:L1"/>
    <mergeCell ref="A2:D2"/>
  </mergeCells>
  <conditionalFormatting sqref="B4">
    <cfRule type="duplicateValues" dxfId="0" priority="2"/>
  </conditionalFormatting>
  <conditionalFormatting sqref="B5:B7">
    <cfRule type="duplicateValues" dxfId="0" priority="1"/>
  </conditionalFormatting>
  <printOptions horizontalCentered="1"/>
  <pageMargins left="0.472222222222222" right="0.472222222222222" top="0.786805555555556" bottom="0.708333333333333" header="0.236111111111111" footer="0.156944444444444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selection activeCell="A1" sqref="A1:J1"/>
    </sheetView>
  </sheetViews>
  <sheetFormatPr defaultColWidth="9" defaultRowHeight="13.5"/>
  <cols>
    <col min="1" max="1" width="12.875" style="14" customWidth="1"/>
    <col min="2" max="10" width="13" style="14" customWidth="1"/>
    <col min="11" max="16384" width="9" style="14"/>
  </cols>
  <sheetData>
    <row r="1" ht="69" customHeight="1" spans="1:10">
      <c r="A1" s="15" t="s">
        <v>32</v>
      </c>
      <c r="B1" s="16"/>
      <c r="C1" s="16"/>
      <c r="D1" s="16"/>
      <c r="E1" s="16"/>
      <c r="F1" s="16"/>
      <c r="G1" s="16"/>
      <c r="H1" s="16"/>
      <c r="I1" s="16"/>
      <c r="J1" s="16"/>
    </row>
    <row r="2" s="13" customFormat="1" ht="44.1" customHeight="1" spans="1:10">
      <c r="A2" s="17" t="s">
        <v>33</v>
      </c>
      <c r="B2" s="17" t="s">
        <v>34</v>
      </c>
      <c r="C2" s="17" t="s">
        <v>35</v>
      </c>
      <c r="D2" s="17" t="s">
        <v>36</v>
      </c>
      <c r="E2" s="17" t="s">
        <v>37</v>
      </c>
      <c r="F2" s="17" t="s">
        <v>38</v>
      </c>
      <c r="G2" s="17" t="s">
        <v>39</v>
      </c>
      <c r="H2" s="17" t="s">
        <v>40</v>
      </c>
      <c r="I2" s="17" t="s">
        <v>41</v>
      </c>
      <c r="J2" s="17" t="s">
        <v>42</v>
      </c>
    </row>
    <row r="3" ht="33.95" customHeight="1" spans="1:10">
      <c r="A3" s="18" t="s">
        <v>22</v>
      </c>
      <c r="B3" s="18"/>
      <c r="C3" s="18">
        <v>3</v>
      </c>
      <c r="D3" s="18">
        <v>322</v>
      </c>
      <c r="E3" s="18" t="s">
        <v>43</v>
      </c>
      <c r="F3" s="18">
        <v>65</v>
      </c>
      <c r="G3" s="18"/>
      <c r="H3" s="18"/>
      <c r="I3" s="18"/>
      <c r="J3" s="19">
        <v>20930</v>
      </c>
    </row>
    <row r="4" ht="33.95" customHeight="1" spans="1:10">
      <c r="A4" s="18"/>
      <c r="B4" s="9"/>
      <c r="C4" s="9"/>
      <c r="D4" s="9"/>
      <c r="E4" s="9"/>
      <c r="F4" s="9"/>
      <c r="G4" s="18"/>
      <c r="H4" s="18"/>
      <c r="I4" s="18"/>
      <c r="J4" s="19"/>
    </row>
    <row r="5" ht="33.95" customHeight="1" spans="1:10">
      <c r="A5" s="18" t="s">
        <v>42</v>
      </c>
      <c r="B5" s="18"/>
      <c r="C5" s="18"/>
      <c r="D5" s="18"/>
      <c r="E5" s="18"/>
      <c r="F5" s="18"/>
      <c r="G5" s="9"/>
      <c r="H5" s="9"/>
      <c r="I5" s="9"/>
      <c r="J5" s="9"/>
    </row>
    <row r="6" ht="33.95" customHeight="1" spans="1:10">
      <c r="A6" s="18" t="s">
        <v>17</v>
      </c>
      <c r="B6" s="18">
        <v>1</v>
      </c>
      <c r="C6" s="18"/>
      <c r="D6" s="18">
        <v>649</v>
      </c>
      <c r="E6" s="18" t="s">
        <v>43</v>
      </c>
      <c r="F6" s="18">
        <v>65</v>
      </c>
      <c r="G6" s="18"/>
      <c r="H6" s="18"/>
      <c r="I6" s="18"/>
      <c r="J6" s="20">
        <v>42250</v>
      </c>
    </row>
    <row r="7" ht="33.95" customHeight="1" spans="1:10">
      <c r="A7" s="18"/>
      <c r="B7" s="9"/>
      <c r="C7" s="9"/>
      <c r="D7" s="9"/>
      <c r="E7" s="9"/>
      <c r="F7" s="9"/>
      <c r="G7" s="18"/>
      <c r="H7" s="18"/>
      <c r="I7" s="18"/>
      <c r="J7" s="20"/>
    </row>
    <row r="8" ht="33.95" customHeight="1" spans="1:10">
      <c r="A8" s="18" t="s">
        <v>42</v>
      </c>
      <c r="B8" s="18"/>
      <c r="C8" s="18"/>
      <c r="D8" s="18">
        <v>971</v>
      </c>
      <c r="E8" s="18"/>
      <c r="F8" s="18"/>
      <c r="G8" s="9"/>
      <c r="H8" s="9"/>
      <c r="I8" s="9"/>
      <c r="J8" s="9">
        <v>63180</v>
      </c>
    </row>
    <row r="9" ht="33.95" customHeight="1" spans="1:10">
      <c r="A9" s="18" t="s">
        <v>44</v>
      </c>
      <c r="B9" s="18"/>
      <c r="C9" s="18"/>
      <c r="D9" s="18"/>
      <c r="E9" s="18"/>
      <c r="F9" s="18"/>
      <c r="G9" s="18">
        <f>J9*50%</f>
        <v>31590</v>
      </c>
      <c r="H9" s="18">
        <f>J9*20%</f>
        <v>12636</v>
      </c>
      <c r="I9" s="18">
        <f>J9*30%</f>
        <v>18954</v>
      </c>
      <c r="J9" s="18">
        <f>J5+J8</f>
        <v>63180</v>
      </c>
    </row>
    <row r="10" ht="22.5" customHeight="1" spans="1:10">
      <c r="A10" s="11" t="s">
        <v>45</v>
      </c>
      <c r="B10" s="11"/>
      <c r="C10" s="11"/>
      <c r="D10" s="11"/>
      <c r="E10" s="11"/>
      <c r="F10" s="11"/>
      <c r="G10" s="11"/>
      <c r="H10" s="11"/>
      <c r="I10" s="11"/>
      <c r="J10" s="11"/>
    </row>
  </sheetData>
  <mergeCells count="5">
    <mergeCell ref="A1:J1"/>
    <mergeCell ref="A9:F9"/>
    <mergeCell ref="A10:J10"/>
    <mergeCell ref="A3:A4"/>
    <mergeCell ref="A6:A7"/>
  </mergeCells>
  <printOptions horizontalCentered="1"/>
  <pageMargins left="0.472222222222222" right="0.472222222222222" top="0.786805555555556" bottom="0.708333333333333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1" sqref="A1:H1"/>
    </sheetView>
  </sheetViews>
  <sheetFormatPr defaultColWidth="9" defaultRowHeight="13.5" outlineLevelRow="7" outlineLevelCol="7"/>
  <cols>
    <col min="1" max="1" width="17.25" customWidth="1"/>
    <col min="2" max="7" width="15.875" customWidth="1"/>
    <col min="8" max="8" width="19.125" customWidth="1"/>
  </cols>
  <sheetData>
    <row r="1" ht="50.1" customHeight="1" spans="1:8">
      <c r="A1" s="1" t="s">
        <v>46</v>
      </c>
      <c r="B1" s="1"/>
      <c r="C1" s="1"/>
      <c r="D1" s="1"/>
      <c r="E1" s="1"/>
      <c r="F1" s="1"/>
      <c r="G1" s="1"/>
      <c r="H1" s="1"/>
    </row>
    <row r="2" ht="35.1" customHeight="1" spans="1:8">
      <c r="A2" s="2" t="s">
        <v>47</v>
      </c>
      <c r="B2" s="2" t="s">
        <v>17</v>
      </c>
      <c r="C2" s="2"/>
      <c r="D2" s="2"/>
      <c r="E2" s="2" t="s">
        <v>22</v>
      </c>
      <c r="F2" s="2"/>
      <c r="G2" s="2"/>
      <c r="H2" s="2" t="s">
        <v>48</v>
      </c>
    </row>
    <row r="3" ht="35.1" customHeight="1" spans="1:8">
      <c r="A3" s="2"/>
      <c r="B3" s="2" t="s">
        <v>49</v>
      </c>
      <c r="C3" s="2" t="s">
        <v>50</v>
      </c>
      <c r="D3" s="2" t="s">
        <v>51</v>
      </c>
      <c r="E3" s="2" t="s">
        <v>49</v>
      </c>
      <c r="F3" s="2" t="s">
        <v>50</v>
      </c>
      <c r="G3" s="2" t="s">
        <v>51</v>
      </c>
      <c r="H3" s="2"/>
    </row>
    <row r="4" ht="35.1" customHeight="1" spans="1:8">
      <c r="A4" s="3" t="s">
        <v>52</v>
      </c>
      <c r="B4" s="4">
        <v>255</v>
      </c>
      <c r="C4" s="5">
        <v>65</v>
      </c>
      <c r="D4" s="5">
        <v>16640</v>
      </c>
      <c r="E4" s="5">
        <v>139</v>
      </c>
      <c r="F4" s="6">
        <v>65</v>
      </c>
      <c r="G4" s="7">
        <v>9035</v>
      </c>
      <c r="H4" s="7">
        <f>D4+G4</f>
        <v>25675</v>
      </c>
    </row>
    <row r="5" ht="35.1" customHeight="1" spans="1:8">
      <c r="A5" s="8" t="s">
        <v>53</v>
      </c>
      <c r="B5" s="4">
        <v>294</v>
      </c>
      <c r="C5" s="4">
        <v>65</v>
      </c>
      <c r="D5" s="4">
        <v>19110</v>
      </c>
      <c r="E5" s="9">
        <v>124</v>
      </c>
      <c r="F5" s="6">
        <v>65</v>
      </c>
      <c r="G5" s="9">
        <v>8060</v>
      </c>
      <c r="H5" s="7">
        <f>D5+G5</f>
        <v>27170</v>
      </c>
    </row>
    <row r="6" ht="35.1" customHeight="1" spans="1:8">
      <c r="A6" s="8" t="s">
        <v>54</v>
      </c>
      <c r="B6" s="9">
        <v>100</v>
      </c>
      <c r="C6" s="9">
        <v>65</v>
      </c>
      <c r="D6" s="9">
        <v>6500</v>
      </c>
      <c r="E6" s="9">
        <v>59</v>
      </c>
      <c r="F6" s="6">
        <v>65</v>
      </c>
      <c r="G6" s="9">
        <v>3835</v>
      </c>
      <c r="H6" s="7">
        <f>D6+G6</f>
        <v>10335</v>
      </c>
    </row>
    <row r="7" ht="35.1" customHeight="1" spans="1:8">
      <c r="A7" s="8" t="s">
        <v>55</v>
      </c>
      <c r="B7" s="10">
        <f>SUM(B4:B6)</f>
        <v>649</v>
      </c>
      <c r="C7" s="10"/>
      <c r="D7" s="10">
        <f>SUM(D4:D6)</f>
        <v>42250</v>
      </c>
      <c r="E7" s="10">
        <f>SUM(E4:E6)</f>
        <v>322</v>
      </c>
      <c r="F7" s="10"/>
      <c r="G7" s="10">
        <f>SUM(G4:G6)</f>
        <v>20930</v>
      </c>
      <c r="H7" s="7">
        <f>D7+G7</f>
        <v>63180</v>
      </c>
    </row>
    <row r="8" ht="33" customHeight="1" spans="1:8">
      <c r="A8" s="11" t="s">
        <v>56</v>
      </c>
      <c r="B8" s="12"/>
      <c r="C8" s="12"/>
      <c r="D8" s="12"/>
      <c r="E8" s="12"/>
      <c r="F8" s="12"/>
      <c r="G8" s="12"/>
      <c r="H8" s="12"/>
    </row>
  </sheetData>
  <mergeCells count="6">
    <mergeCell ref="A1:H1"/>
    <mergeCell ref="B2:D2"/>
    <mergeCell ref="E2:G2"/>
    <mergeCell ref="A8:H8"/>
    <mergeCell ref="A2:A3"/>
    <mergeCell ref="H2:H3"/>
  </mergeCells>
  <printOptions horizontalCentered="1"/>
  <pageMargins left="0.472222222222222" right="0.472222222222222" top="0.786805555555556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变动表</vt:lpstr>
      <vt:lpstr>资金安排明细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周少</cp:lastModifiedBy>
  <dcterms:created xsi:type="dcterms:W3CDTF">2018-11-14T03:02:00Z</dcterms:created>
  <cp:lastPrinted>2020-11-19T01:10:00Z</cp:lastPrinted>
  <dcterms:modified xsi:type="dcterms:W3CDTF">2022-07-08T03:04:55Z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AFCE34CC39904B0C967F732E03CCE15E</vt:lpwstr>
  </property>
</Properties>
</file>