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村申报" sheetId="1" state="hidden" r:id="rId1"/>
    <sheet name="花名册" sheetId="3" r:id="rId2"/>
    <sheet name="汇总表" sheetId="4" r:id="rId3"/>
  </sheets>
  <calcPr calcId="144525"/>
</workbook>
</file>

<file path=xl/sharedStrings.xml><?xml version="1.0" encoding="utf-8"?>
<sst xmlns="http://schemas.openxmlformats.org/spreadsheetml/2006/main" count="306" uniqueCount="208">
  <si>
    <t>谢林港镇2023年早稻集中育秧验收台账</t>
  </si>
  <si>
    <t>填报单位：                                                          填报日期：2023年4月19 日                                  单位：亩</t>
  </si>
  <si>
    <t>序号</t>
  </si>
  <si>
    <t>村名</t>
  </si>
  <si>
    <t>育秧主体名称</t>
  </si>
  <si>
    <t>身份证号码</t>
  </si>
  <si>
    <t>“一卡通”账号</t>
  </si>
  <si>
    <t>联系电话</t>
  </si>
  <si>
    <t>面积</t>
  </si>
  <si>
    <t>备注</t>
  </si>
  <si>
    <t>机插秧</t>
  </si>
  <si>
    <t>抛秧</t>
  </si>
  <si>
    <t>秧盘个数</t>
  </si>
  <si>
    <t>折算秧田面积</t>
  </si>
  <si>
    <t>清溪村</t>
  </si>
  <si>
    <t>谌佑飞</t>
  </si>
  <si>
    <t>432321197110206176</t>
  </si>
  <si>
    <t>6217995610014540816</t>
  </si>
  <si>
    <t>卜尚金</t>
  </si>
  <si>
    <t>432321195709186176</t>
  </si>
  <si>
    <t>605610027200941634</t>
  </si>
  <si>
    <t>复兴村</t>
  </si>
  <si>
    <t>兴旦合作社</t>
  </si>
  <si>
    <t>‘43090319881025151X</t>
  </si>
  <si>
    <t>6217995610002387998</t>
  </si>
  <si>
    <t>彭志高</t>
  </si>
  <si>
    <t>‘43090198211081213</t>
  </si>
  <si>
    <t>’6221805610000752765</t>
  </si>
  <si>
    <t>云寨村</t>
  </si>
  <si>
    <t>周绍纯</t>
  </si>
  <si>
    <t>432321195505286175</t>
  </si>
  <si>
    <t>6217995610014523523</t>
  </si>
  <si>
    <t>鸦鹊塘村</t>
  </si>
  <si>
    <t>周贤朋</t>
  </si>
  <si>
    <t>43232119730126589X</t>
  </si>
  <si>
    <t>6217995610014549288</t>
  </si>
  <si>
    <t>北峰垸村</t>
  </si>
  <si>
    <t>盛玉民</t>
  </si>
  <si>
    <t>432321197302206170</t>
  </si>
  <si>
    <t>6217995610014537382</t>
  </si>
  <si>
    <t>谢林港村</t>
  </si>
  <si>
    <t>李进</t>
  </si>
  <si>
    <t>430903198310041233</t>
  </si>
  <si>
    <t>6217995610014570045</t>
  </si>
  <si>
    <t>谢林港村/北峰垸村</t>
  </si>
  <si>
    <t>郭仁贵</t>
  </si>
  <si>
    <t>432321195803175879</t>
  </si>
  <si>
    <t>6217995610014580440</t>
  </si>
  <si>
    <t>玉皇庙村</t>
  </si>
  <si>
    <t>符旦初</t>
  </si>
  <si>
    <t>430903198911041511</t>
  </si>
  <si>
    <t>6221805610001330835</t>
  </si>
  <si>
    <t>秦抗辉</t>
  </si>
  <si>
    <t>430903198103031219</t>
  </si>
  <si>
    <t>6217995610014573395</t>
  </si>
  <si>
    <t>合计</t>
  </si>
  <si>
    <r>
      <rPr>
        <b/>
        <sz val="22"/>
        <color theme="1"/>
        <rFont val="宋体"/>
        <charset val="134"/>
        <scheme val="minor"/>
      </rPr>
      <t>2023年</t>
    </r>
    <r>
      <rPr>
        <b/>
        <u/>
        <sz val="22"/>
        <color theme="1"/>
        <rFont val="宋体"/>
        <charset val="134"/>
        <scheme val="minor"/>
      </rPr>
      <t>高新区</t>
    </r>
    <r>
      <rPr>
        <b/>
        <sz val="22"/>
        <color theme="1"/>
        <rFont val="宋体"/>
        <charset val="134"/>
        <scheme val="minor"/>
      </rPr>
      <t>早稻集中育秧及作业补贴发放花名册</t>
    </r>
  </si>
  <si>
    <t>种粮大户姓名</t>
  </si>
  <si>
    <t>所在村</t>
  </si>
  <si>
    <t>账号</t>
  </si>
  <si>
    <t>电话</t>
  </si>
  <si>
    <t>补贴项目</t>
  </si>
  <si>
    <t>补贴标准及明细（元/亩）</t>
  </si>
  <si>
    <t>补贴金额（元）</t>
  </si>
  <si>
    <t>机插秧-集中育秧补贴（折算秧田面积）</t>
  </si>
  <si>
    <t>机插秧-大田作业补贴（折算大田面积）</t>
  </si>
  <si>
    <t>手抛秧-集中育秧补贴（折算秧田面积）</t>
  </si>
  <si>
    <t>432321197*******76</t>
  </si>
  <si>
    <t>621799561*******816</t>
  </si>
  <si>
    <t>138*****976</t>
  </si>
  <si>
    <t>7.18亩*2500元/亩+359亩*40元/亩+2.91亩*1000元/亩</t>
  </si>
  <si>
    <t>432321195*******76</t>
  </si>
  <si>
    <t>605610027*******34</t>
  </si>
  <si>
    <t>187*****569</t>
  </si>
  <si>
    <t>6.25亩*1000元/亩</t>
  </si>
  <si>
    <t>兴旦合作社（赵旦）</t>
  </si>
  <si>
    <t>430903198*******1X</t>
  </si>
  <si>
    <t>820126500*******2</t>
  </si>
  <si>
    <t>139*****751</t>
  </si>
  <si>
    <t>8.9亩*2500元/亩+445亩*40元/亩+8.8亩*1000元/亩</t>
  </si>
  <si>
    <t>4309031982*******3</t>
  </si>
  <si>
    <t>622180561*******765</t>
  </si>
  <si>
    <t>181*****202</t>
  </si>
  <si>
    <t>9.4亩*1000元/亩</t>
  </si>
  <si>
    <t>432321195*******75</t>
  </si>
  <si>
    <t>621799561*******523</t>
  </si>
  <si>
    <t>137*****091</t>
  </si>
  <si>
    <t>15.45亩*1000元/亩</t>
  </si>
  <si>
    <t>432321197*******9X</t>
  </si>
  <si>
    <t>621799561*******288</t>
  </si>
  <si>
    <t>173*****831</t>
  </si>
  <si>
    <t>10.5亩*1000元/亩</t>
  </si>
  <si>
    <t>432321197*******70</t>
  </si>
  <si>
    <t>621799561*******382</t>
  </si>
  <si>
    <t>138*****403</t>
  </si>
  <si>
    <t>12.3亩*2500元/亩+615亩*40元/亩</t>
  </si>
  <si>
    <t>430903198*******33</t>
  </si>
  <si>
    <t>621799561*******045</t>
  </si>
  <si>
    <t>152*****086</t>
  </si>
  <si>
    <t>2.1亩*2500元/亩+105亩*40元/亩+8.9亩*1000元/亩</t>
  </si>
  <si>
    <t>432321195*******79</t>
  </si>
  <si>
    <t>621799561*******440</t>
  </si>
  <si>
    <t>135*****392</t>
  </si>
  <si>
    <t>4.3亩*2500元/亩+215亩*40元/亩+0.88亩*1000元/亩</t>
  </si>
  <si>
    <t>430903198*******11</t>
  </si>
  <si>
    <t>622180561*******835</t>
  </si>
  <si>
    <t>158*****690</t>
  </si>
  <si>
    <t>4亩*1000元/亩</t>
  </si>
  <si>
    <t>430903198*******19</t>
  </si>
  <si>
    <t>621799561*******395</t>
  </si>
  <si>
    <t>135*****864</t>
  </si>
  <si>
    <t>3.99亩*2500元/亩+199.5亩*40元/亩+2.1亩*1000元/亩</t>
  </si>
  <si>
    <t>贺文斌</t>
  </si>
  <si>
    <t>大泉村</t>
  </si>
  <si>
    <t>432321196*******9X</t>
  </si>
  <si>
    <t>435370000*******</t>
  </si>
  <si>
    <t>173*****917</t>
  </si>
  <si>
    <t>15.65亩*2500元/亩+626亩*40元/亩</t>
  </si>
  <si>
    <t>蔡顺阳</t>
  </si>
  <si>
    <t>432321195*******71</t>
  </si>
  <si>
    <t>430500216*******</t>
  </si>
  <si>
    <t>198*****356</t>
  </si>
  <si>
    <t>2.6亩*2500元/亩+104亩*40元/亩+3.5亩*1000元/亩</t>
  </si>
  <si>
    <t>何英</t>
  </si>
  <si>
    <t>四方山</t>
  </si>
  <si>
    <t>432321197*******81</t>
  </si>
  <si>
    <t>621799561*******940</t>
  </si>
  <si>
    <t>153*****241</t>
  </si>
  <si>
    <t>3.56亩*2500元/亩+142.4亩*40元/亩</t>
  </si>
  <si>
    <t>胡庆春</t>
  </si>
  <si>
    <t>432321196*******30</t>
  </si>
  <si>
    <t>180*****730</t>
  </si>
  <si>
    <t>3.11亩*2500元/亩+124.4亩*40元/亩+2.62亩*1000元/亩</t>
  </si>
  <si>
    <t>肖志</t>
  </si>
  <si>
    <t>133*****235</t>
  </si>
  <si>
    <t>5.2亩*2500元/亩+208亩*40元/亩</t>
  </si>
  <si>
    <t>彭新良</t>
  </si>
  <si>
    <t>432321197*******35</t>
  </si>
  <si>
    <t>605613010*******11</t>
  </si>
  <si>
    <t>182*****736</t>
  </si>
  <si>
    <t>4.67亩*2500元/亩+186.8亩*40元/亩+2.5亩*1000元/亩</t>
  </si>
  <si>
    <t>王美军</t>
  </si>
  <si>
    <t>435220000*******</t>
  </si>
  <si>
    <t>173*****768</t>
  </si>
  <si>
    <t>3.52亩*2500元/亩+140.8亩*40元/亩+1.13亩*1000元/亩</t>
  </si>
  <si>
    <t>何佐新</t>
  </si>
  <si>
    <t>435450000*******</t>
  </si>
  <si>
    <t>158*****416</t>
  </si>
  <si>
    <t>7.77亩*2500元/亩+310.8亩*40元/亩+3.6亩*1000元/亩</t>
  </si>
  <si>
    <t>刘腊生</t>
  </si>
  <si>
    <t>432321196*******70 </t>
  </si>
  <si>
    <t>199*****375</t>
  </si>
  <si>
    <t>1.12亩*2500元/亩+44.8亩*40元/亩+2.37亩*1000元/亩</t>
  </si>
  <si>
    <t>陈大力</t>
  </si>
  <si>
    <t>432321196*******70</t>
  </si>
  <si>
    <t>158*****264</t>
  </si>
  <si>
    <t>5亩*1000元/亩</t>
  </si>
  <si>
    <t>林海华</t>
  </si>
  <si>
    <t>百羊庄</t>
  </si>
  <si>
    <t>621799561*******479</t>
  </si>
  <si>
    <t>133*****796</t>
  </si>
  <si>
    <t>19.82亩*1000元/亩</t>
  </si>
  <si>
    <t>陈平江</t>
  </si>
  <si>
    <t>宝林冲</t>
  </si>
  <si>
    <t>432321196*******91</t>
  </si>
  <si>
    <t>622188561*******804</t>
  </si>
  <si>
    <t>180*****278</t>
  </si>
  <si>
    <t>12.83亩*1000元/亩</t>
  </si>
  <si>
    <t>刘万军</t>
  </si>
  <si>
    <t>浮云铺</t>
  </si>
  <si>
    <t>432321196*******75</t>
  </si>
  <si>
    <t>621799561*******573</t>
  </si>
  <si>
    <t>150*****596</t>
  </si>
  <si>
    <t>10.9亩*2500元/亩+436亩*40元/亩</t>
  </si>
  <si>
    <t>刘鹏仁</t>
  </si>
  <si>
    <t>430903198*******18</t>
  </si>
  <si>
    <t>622188561*******317</t>
  </si>
  <si>
    <t>133*****228</t>
  </si>
  <si>
    <t>18.51亩*2500元/亩+740.4亩*40元/亩</t>
  </si>
  <si>
    <t>刘玉军</t>
  </si>
  <si>
    <t>432321196*******96</t>
  </si>
  <si>
    <t>435020000*******</t>
  </si>
  <si>
    <t>173*****938</t>
  </si>
  <si>
    <t>7.82亩*2500元/亩+312.8亩*40元/亩</t>
  </si>
  <si>
    <t>注：根据高管办发[2021]6号文件，对我区2023年早稻集中育秧给予相关补贴，补贴标准为：手抛秧每亩秧田补贴1000元；机插秧秧田每亩补贴2500元；机插秧累加大田作业补贴每亩40元。</t>
  </si>
  <si>
    <r>
      <rPr>
        <b/>
        <sz val="22"/>
        <color theme="1"/>
        <rFont val="宋体"/>
        <charset val="134"/>
        <scheme val="minor"/>
      </rPr>
      <t>2023年</t>
    </r>
    <r>
      <rPr>
        <b/>
        <u/>
        <sz val="22"/>
        <color theme="1"/>
        <rFont val="宋体"/>
        <charset val="134"/>
        <scheme val="minor"/>
      </rPr>
      <t>高新区</t>
    </r>
    <r>
      <rPr>
        <b/>
        <sz val="22"/>
        <color theme="1"/>
        <rFont val="宋体"/>
        <charset val="134"/>
        <scheme val="minor"/>
      </rPr>
      <t>早稻育秧验收汇总表</t>
    </r>
  </si>
  <si>
    <t>村组名</t>
  </si>
  <si>
    <t>育秧主体（姓名）</t>
  </si>
  <si>
    <t>上报育秧面积（亩）</t>
  </si>
  <si>
    <t>验收育秧面积（亩）</t>
  </si>
  <si>
    <t>主体签字</t>
  </si>
  <si>
    <t>机抛秧</t>
  </si>
  <si>
    <t>大泉村、桐家塘、新建</t>
  </si>
  <si>
    <t>大泉村、新塘、桐家塘、茶子山</t>
  </si>
  <si>
    <t>四方山社区、八相公</t>
  </si>
  <si>
    <t>何建新</t>
  </si>
  <si>
    <t>四方山社区、车塘</t>
  </si>
  <si>
    <t>四方山社区、仁光冲</t>
  </si>
  <si>
    <t>四方山社区、大塘</t>
  </si>
  <si>
    <t>四方山社区、徐家屋场</t>
  </si>
  <si>
    <t>四方山社区、列槽门</t>
  </si>
  <si>
    <t>四方山社区、荷叶塘</t>
  </si>
  <si>
    <t>四方山社区、三组</t>
  </si>
  <si>
    <t>百羊庄村、林家湾</t>
  </si>
  <si>
    <t>宝林冲社区、双板桥</t>
  </si>
  <si>
    <t>浮云铺村、一字墙</t>
  </si>
  <si>
    <t>浮云铺村、黄梅冲</t>
  </si>
  <si>
    <t>浮云铺村、万家冲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</si>
</sst>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等线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5" fillId="12" borderId="16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/>
    </xf>
    <xf numFmtId="0" fontId="1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14" fillId="0" borderId="3" xfId="0" applyFont="1" applyBorder="1" applyAlignment="1">
      <alignment horizontal="center" vertical="center" wrapText="1"/>
    </xf>
    <xf numFmtId="0" fontId="19" fillId="0" borderId="3" xfId="0" applyFont="1" applyBorder="1">
      <alignment vertical="center"/>
    </xf>
    <xf numFmtId="0" fontId="14" fillId="0" borderId="3" xfId="0" applyFont="1" applyFill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Font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C4" sqref="C4:C6"/>
    </sheetView>
  </sheetViews>
  <sheetFormatPr defaultColWidth="9" defaultRowHeight="13.5"/>
  <cols>
    <col min="2" max="2" width="9.375" customWidth="1"/>
    <col min="3" max="3" width="10.375" customWidth="1"/>
    <col min="4" max="4" width="21.5" customWidth="1"/>
    <col min="5" max="5" width="23.875" customWidth="1"/>
    <col min="6" max="6" width="14.25" customWidth="1"/>
    <col min="7" max="7" width="11.1333333333333" customWidth="1"/>
    <col min="8" max="8" width="16.875" customWidth="1"/>
    <col min="9" max="9" width="11.1333333333333" customWidth="1"/>
    <col min="10" max="10" width="13.75" customWidth="1"/>
    <col min="11" max="11" width="7.63333333333333" customWidth="1"/>
  </cols>
  <sheetData>
    <row r="1" ht="34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12" customHeight="1" spans="2:11"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 spans="2:11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</row>
    <row r="4" ht="19" customHeight="1" spans="1:11">
      <c r="A4" s="25" t="s">
        <v>2</v>
      </c>
      <c r="B4" s="49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7"/>
      <c r="I4" s="7"/>
      <c r="J4" s="7"/>
      <c r="K4" s="25" t="s">
        <v>9</v>
      </c>
    </row>
    <row r="5" ht="21" customHeight="1" spans="1:11">
      <c r="A5" s="28"/>
      <c r="B5" s="49"/>
      <c r="C5" s="7"/>
      <c r="D5" s="9"/>
      <c r="E5" s="9"/>
      <c r="F5" s="9"/>
      <c r="G5" s="11" t="s">
        <v>10</v>
      </c>
      <c r="H5" s="11"/>
      <c r="I5" s="71" t="s">
        <v>11</v>
      </c>
      <c r="J5" s="72"/>
      <c r="K5" s="28"/>
    </row>
    <row r="6" ht="35" customHeight="1" spans="1:11">
      <c r="A6" s="29"/>
      <c r="B6" s="49"/>
      <c r="C6" s="7"/>
      <c r="D6" s="11"/>
      <c r="E6" s="11"/>
      <c r="F6" s="11"/>
      <c r="G6" s="7" t="s">
        <v>12</v>
      </c>
      <c r="H6" s="7" t="s">
        <v>13</v>
      </c>
      <c r="I6" s="7" t="s">
        <v>12</v>
      </c>
      <c r="J6" s="7" t="s">
        <v>13</v>
      </c>
      <c r="K6" s="29"/>
    </row>
    <row r="7" ht="32" customHeight="1" spans="1:11">
      <c r="A7" s="30">
        <v>1</v>
      </c>
      <c r="B7" s="49" t="s">
        <v>14</v>
      </c>
      <c r="C7" s="12" t="s">
        <v>15</v>
      </c>
      <c r="D7" s="73" t="s">
        <v>16</v>
      </c>
      <c r="E7" s="73" t="s">
        <v>17</v>
      </c>
      <c r="F7" s="12">
        <v>13875362976</v>
      </c>
      <c r="G7" s="7">
        <v>14360</v>
      </c>
      <c r="H7" s="7">
        <v>7.18</v>
      </c>
      <c r="I7" s="30">
        <v>5808</v>
      </c>
      <c r="J7" s="30">
        <v>2.91</v>
      </c>
      <c r="K7" s="70"/>
    </row>
    <row r="8" ht="32" customHeight="1" spans="1:11">
      <c r="A8" s="30">
        <v>2</v>
      </c>
      <c r="B8" s="49" t="s">
        <v>14</v>
      </c>
      <c r="C8" s="12" t="s">
        <v>18</v>
      </c>
      <c r="D8" s="73" t="s">
        <v>19</v>
      </c>
      <c r="E8" s="73" t="s">
        <v>20</v>
      </c>
      <c r="F8" s="12">
        <v>18711715569</v>
      </c>
      <c r="H8" s="18"/>
      <c r="I8" s="30">
        <v>12500</v>
      </c>
      <c r="J8" s="30">
        <v>6.25</v>
      </c>
      <c r="K8" s="70"/>
    </row>
    <row r="9" ht="32" customHeight="1" spans="1:11">
      <c r="A9" s="30">
        <v>3</v>
      </c>
      <c r="B9" s="66" t="s">
        <v>21</v>
      </c>
      <c r="C9" s="12" t="s">
        <v>22</v>
      </c>
      <c r="D9" s="12" t="s">
        <v>23</v>
      </c>
      <c r="E9" s="12" t="s">
        <v>24</v>
      </c>
      <c r="F9" s="12">
        <v>13973739751</v>
      </c>
      <c r="G9" s="67">
        <v>17800</v>
      </c>
      <c r="H9" s="67">
        <v>8.9</v>
      </c>
      <c r="I9" s="17">
        <v>17600</v>
      </c>
      <c r="J9" s="17">
        <v>8.8</v>
      </c>
      <c r="K9" s="70"/>
    </row>
    <row r="10" ht="32" customHeight="1" spans="1:11">
      <c r="A10" s="30">
        <v>4</v>
      </c>
      <c r="B10" s="66" t="s">
        <v>21</v>
      </c>
      <c r="C10" s="12" t="s">
        <v>25</v>
      </c>
      <c r="D10" s="12" t="s">
        <v>26</v>
      </c>
      <c r="E10" s="12" t="s">
        <v>27</v>
      </c>
      <c r="F10" s="12">
        <v>18169379202</v>
      </c>
      <c r="G10" s="68"/>
      <c r="H10" s="16"/>
      <c r="I10" s="17">
        <v>18800</v>
      </c>
      <c r="J10" s="17">
        <v>9.4</v>
      </c>
      <c r="K10" s="70"/>
    </row>
    <row r="11" ht="32" customHeight="1" spans="1:11">
      <c r="A11" s="30">
        <v>5</v>
      </c>
      <c r="B11" s="49" t="s">
        <v>28</v>
      </c>
      <c r="C11" s="12" t="s">
        <v>29</v>
      </c>
      <c r="D11" s="74" t="s">
        <v>30</v>
      </c>
      <c r="E11" s="74" t="s">
        <v>31</v>
      </c>
      <c r="F11" s="12">
        <v>13786790091</v>
      </c>
      <c r="G11" s="18"/>
      <c r="H11" s="18"/>
      <c r="I11" s="18">
        <v>30900</v>
      </c>
      <c r="J11" s="18">
        <v>15.45</v>
      </c>
      <c r="K11" s="70"/>
    </row>
    <row r="12" ht="32" customHeight="1" spans="1:11">
      <c r="A12" s="30">
        <v>6</v>
      </c>
      <c r="B12" s="49" t="s">
        <v>32</v>
      </c>
      <c r="C12" s="18" t="s">
        <v>33</v>
      </c>
      <c r="D12" s="18" t="s">
        <v>34</v>
      </c>
      <c r="E12" s="75" t="s">
        <v>35</v>
      </c>
      <c r="F12" s="18">
        <v>17373722831</v>
      </c>
      <c r="G12" s="18"/>
      <c r="H12" s="18"/>
      <c r="I12" s="18">
        <v>21000</v>
      </c>
      <c r="J12" s="18">
        <v>10.5</v>
      </c>
      <c r="K12" s="70"/>
    </row>
    <row r="13" ht="32" customHeight="1" spans="1:11">
      <c r="A13" s="30">
        <v>7</v>
      </c>
      <c r="B13" s="49" t="s">
        <v>36</v>
      </c>
      <c r="C13" s="12" t="s">
        <v>37</v>
      </c>
      <c r="D13" s="69" t="s">
        <v>38</v>
      </c>
      <c r="E13" s="69" t="s">
        <v>39</v>
      </c>
      <c r="F13" s="12">
        <v>13875319403</v>
      </c>
      <c r="G13" s="1">
        <v>24600</v>
      </c>
      <c r="H13" s="18">
        <v>12.3</v>
      </c>
      <c r="I13" s="30"/>
      <c r="J13" s="30"/>
      <c r="K13" s="70"/>
    </row>
    <row r="14" ht="32" customHeight="1" spans="1:11">
      <c r="A14" s="30">
        <v>8</v>
      </c>
      <c r="B14" s="49" t="s">
        <v>40</v>
      </c>
      <c r="C14" s="18" t="s">
        <v>41</v>
      </c>
      <c r="D14" s="75" t="s">
        <v>42</v>
      </c>
      <c r="E14" s="75" t="s">
        <v>43</v>
      </c>
      <c r="F14" s="18">
        <v>15273770086</v>
      </c>
      <c r="G14" s="18">
        <v>4200</v>
      </c>
      <c r="H14" s="18">
        <v>2.1</v>
      </c>
      <c r="I14" s="18">
        <v>17800</v>
      </c>
      <c r="J14" s="18">
        <v>8.9</v>
      </c>
      <c r="K14" s="70"/>
    </row>
    <row r="15" ht="32" customHeight="1" spans="1:11">
      <c r="A15" s="30">
        <v>9</v>
      </c>
      <c r="B15" s="7" t="s">
        <v>44</v>
      </c>
      <c r="C15" s="18" t="s">
        <v>45</v>
      </c>
      <c r="D15" s="75" t="s">
        <v>46</v>
      </c>
      <c r="E15" s="75" t="s">
        <v>47</v>
      </c>
      <c r="F15" s="18">
        <v>13574737392</v>
      </c>
      <c r="G15" s="18">
        <v>8600</v>
      </c>
      <c r="H15" s="18">
        <v>4.3</v>
      </c>
      <c r="I15" s="18">
        <v>1744</v>
      </c>
      <c r="J15" s="18">
        <v>0.88</v>
      </c>
      <c r="K15" s="70"/>
    </row>
    <row r="16" ht="32" customHeight="1" spans="1:11">
      <c r="A16" s="30">
        <v>10</v>
      </c>
      <c r="B16" s="49" t="s">
        <v>48</v>
      </c>
      <c r="C16" s="18" t="s">
        <v>49</v>
      </c>
      <c r="D16" s="75" t="s">
        <v>50</v>
      </c>
      <c r="E16" s="75" t="s">
        <v>51</v>
      </c>
      <c r="F16" s="18">
        <v>15898440690</v>
      </c>
      <c r="G16" s="18"/>
      <c r="H16" s="18"/>
      <c r="I16" s="18">
        <v>7992</v>
      </c>
      <c r="J16" s="18">
        <v>4</v>
      </c>
      <c r="K16" s="70"/>
    </row>
    <row r="17" ht="32" customHeight="1" spans="1:11">
      <c r="A17" s="30">
        <v>11</v>
      </c>
      <c r="B17" s="49" t="s">
        <v>48</v>
      </c>
      <c r="C17" s="18" t="s">
        <v>52</v>
      </c>
      <c r="D17" s="75" t="s">
        <v>53</v>
      </c>
      <c r="E17" s="75" t="s">
        <v>54</v>
      </c>
      <c r="F17" s="18">
        <v>13511122864</v>
      </c>
      <c r="G17" s="18">
        <v>7965</v>
      </c>
      <c r="H17" s="18">
        <v>3.99</v>
      </c>
      <c r="I17" s="18">
        <v>4188</v>
      </c>
      <c r="J17" s="18">
        <v>2.1</v>
      </c>
      <c r="K17" s="70"/>
    </row>
    <row r="18" ht="32" customHeight="1" spans="1:11">
      <c r="A18" s="70"/>
      <c r="B18" s="7" t="s">
        <v>55</v>
      </c>
      <c r="C18" s="7"/>
      <c r="D18" s="70"/>
      <c r="E18" s="70"/>
      <c r="F18" s="18"/>
      <c r="G18" s="18">
        <f>SUM(G7:G17)</f>
        <v>77525</v>
      </c>
      <c r="H18" s="18">
        <f>SUM(H7:H17)</f>
        <v>38.77</v>
      </c>
      <c r="I18" s="18">
        <f>SUM(I7:I17)</f>
        <v>138332</v>
      </c>
      <c r="J18" s="18">
        <f>SUM(J7:J17)</f>
        <v>69.19</v>
      </c>
      <c r="K18" s="70"/>
    </row>
  </sheetData>
  <mergeCells count="13">
    <mergeCell ref="B1:K1"/>
    <mergeCell ref="B3:K3"/>
    <mergeCell ref="G4:J4"/>
    <mergeCell ref="G5:H5"/>
    <mergeCell ref="I5:J5"/>
    <mergeCell ref="B18:C18"/>
    <mergeCell ref="A4:A6"/>
    <mergeCell ref="B4:B6"/>
    <mergeCell ref="C4:C6"/>
    <mergeCell ref="D4:D6"/>
    <mergeCell ref="E4:E6"/>
    <mergeCell ref="F4:F6"/>
    <mergeCell ref="K4:K6"/>
  </mergeCells>
  <pageMargins left="0.275" right="0.314583333333333" top="0.472222222222222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F5" sqref="F5"/>
    </sheetView>
  </sheetViews>
  <sheetFormatPr defaultColWidth="9" defaultRowHeight="13.5"/>
  <cols>
    <col min="1" max="1" width="3.5" customWidth="1"/>
    <col min="2" max="2" width="9.5" customWidth="1"/>
    <col min="3" max="3" width="10.375" customWidth="1"/>
    <col min="4" max="5" width="25.625" customWidth="1"/>
    <col min="6" max="6" width="20.625" customWidth="1"/>
    <col min="7" max="9" width="9.75" customWidth="1"/>
    <col min="10" max="10" width="35.625" style="1" customWidth="1"/>
    <col min="11" max="11" width="9.25" customWidth="1"/>
    <col min="12" max="12" width="5.13333333333333" customWidth="1"/>
  </cols>
  <sheetData>
    <row r="1" customFormat="1" ht="27" customHeight="1" spans="1:12">
      <c r="A1" s="34" t="s">
        <v>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customFormat="1" ht="19" customHeight="1" spans="1:12">
      <c r="A2" s="35"/>
      <c r="B2" s="35"/>
      <c r="C2" s="35"/>
      <c r="D2" s="35"/>
      <c r="E2" s="35"/>
      <c r="F2" s="35"/>
      <c r="G2" s="35"/>
      <c r="H2" s="35"/>
      <c r="I2" s="35"/>
      <c r="J2" s="52"/>
      <c r="K2" s="35"/>
      <c r="L2" s="35"/>
    </row>
    <row r="3" customFormat="1" ht="21" customHeight="1" spans="1:12">
      <c r="A3" s="36" t="s">
        <v>2</v>
      </c>
      <c r="B3" s="36" t="s">
        <v>57</v>
      </c>
      <c r="C3" s="36" t="s">
        <v>58</v>
      </c>
      <c r="D3" s="37" t="s">
        <v>5</v>
      </c>
      <c r="E3" s="38" t="s">
        <v>59</v>
      </c>
      <c r="F3" s="37" t="s">
        <v>60</v>
      </c>
      <c r="G3" s="36" t="s">
        <v>61</v>
      </c>
      <c r="H3" s="36"/>
      <c r="I3" s="36"/>
      <c r="J3" s="36" t="s">
        <v>62</v>
      </c>
      <c r="K3" s="37" t="s">
        <v>63</v>
      </c>
      <c r="L3" s="53" t="s">
        <v>9</v>
      </c>
    </row>
    <row r="4" s="31" customFormat="1" ht="75" customHeight="1" spans="1:12">
      <c r="A4" s="39"/>
      <c r="B4" s="36"/>
      <c r="C4" s="36"/>
      <c r="D4" s="40"/>
      <c r="E4" s="41"/>
      <c r="F4" s="40"/>
      <c r="G4" s="36" t="s">
        <v>64</v>
      </c>
      <c r="H4" s="39" t="s">
        <v>65</v>
      </c>
      <c r="I4" s="36" t="s">
        <v>66</v>
      </c>
      <c r="J4" s="36"/>
      <c r="K4" s="54"/>
      <c r="L4" s="55"/>
    </row>
    <row r="5" s="32" customFormat="1" ht="35" customHeight="1" spans="1:12">
      <c r="A5" s="42">
        <v>1</v>
      </c>
      <c r="B5" s="12" t="s">
        <v>15</v>
      </c>
      <c r="C5" s="10" t="s">
        <v>14</v>
      </c>
      <c r="D5" s="14" t="s">
        <v>67</v>
      </c>
      <c r="E5" s="14" t="s">
        <v>68</v>
      </c>
      <c r="F5" s="14" t="s">
        <v>69</v>
      </c>
      <c r="G5" s="14">
        <v>7.18</v>
      </c>
      <c r="H5" s="14">
        <f>G5*50</f>
        <v>359</v>
      </c>
      <c r="I5" s="14">
        <v>2.91</v>
      </c>
      <c r="J5" s="56" t="s">
        <v>70</v>
      </c>
      <c r="K5" s="14">
        <f>G5*2500+H5*40+I5*1000</f>
        <v>35220</v>
      </c>
      <c r="L5" s="57"/>
    </row>
    <row r="6" s="33" customFormat="1" ht="23" customHeight="1" spans="1:12">
      <c r="A6" s="43">
        <v>2</v>
      </c>
      <c r="B6" s="12" t="s">
        <v>18</v>
      </c>
      <c r="C6" s="10" t="s">
        <v>14</v>
      </c>
      <c r="D6" s="14" t="s">
        <v>71</v>
      </c>
      <c r="E6" s="14" t="s">
        <v>72</v>
      </c>
      <c r="F6" s="14" t="s">
        <v>73</v>
      </c>
      <c r="G6" s="14">
        <v>0</v>
      </c>
      <c r="H6" s="14">
        <f t="shared" ref="H6:H15" si="0">G6*50</f>
        <v>0</v>
      </c>
      <c r="I6" s="14">
        <v>6.25</v>
      </c>
      <c r="J6" s="56" t="s">
        <v>74</v>
      </c>
      <c r="K6" s="14">
        <f t="shared" ref="K6:K15" si="1">G6*2500+H6*40+I6*1000</f>
        <v>6250</v>
      </c>
      <c r="L6" s="58"/>
    </row>
    <row r="7" s="32" customFormat="1" ht="37" customHeight="1" spans="1:12">
      <c r="A7" s="42">
        <v>3</v>
      </c>
      <c r="B7" s="44" t="s">
        <v>75</v>
      </c>
      <c r="C7" s="15" t="s">
        <v>21</v>
      </c>
      <c r="D7" s="14" t="s">
        <v>76</v>
      </c>
      <c r="E7" s="14" t="s">
        <v>77</v>
      </c>
      <c r="F7" s="14" t="s">
        <v>78</v>
      </c>
      <c r="G7" s="14">
        <v>8.9</v>
      </c>
      <c r="H7" s="14">
        <f t="shared" si="0"/>
        <v>445</v>
      </c>
      <c r="I7" s="14">
        <v>8.8</v>
      </c>
      <c r="J7" s="56" t="s">
        <v>79</v>
      </c>
      <c r="K7" s="14">
        <f t="shared" si="1"/>
        <v>48850</v>
      </c>
      <c r="L7" s="59"/>
    </row>
    <row r="8" customFormat="1" ht="23" customHeight="1" spans="1:12">
      <c r="A8" s="43">
        <v>4</v>
      </c>
      <c r="B8" s="12" t="s">
        <v>25</v>
      </c>
      <c r="C8" s="15" t="s">
        <v>21</v>
      </c>
      <c r="D8" s="14" t="s">
        <v>80</v>
      </c>
      <c r="E8" s="14" t="s">
        <v>81</v>
      </c>
      <c r="F8" s="14" t="s">
        <v>82</v>
      </c>
      <c r="G8" s="14">
        <v>0</v>
      </c>
      <c r="H8" s="14">
        <f t="shared" si="0"/>
        <v>0</v>
      </c>
      <c r="I8" s="14">
        <v>9.4</v>
      </c>
      <c r="J8" s="56" t="s">
        <v>83</v>
      </c>
      <c r="K8" s="14">
        <f t="shared" si="1"/>
        <v>9400</v>
      </c>
      <c r="L8" s="48"/>
    </row>
    <row r="9" customFormat="1" ht="23" customHeight="1" spans="1:12">
      <c r="A9" s="42">
        <v>5</v>
      </c>
      <c r="B9" s="12" t="s">
        <v>29</v>
      </c>
      <c r="C9" s="10" t="s">
        <v>28</v>
      </c>
      <c r="D9" s="14" t="s">
        <v>84</v>
      </c>
      <c r="E9" s="14" t="s">
        <v>85</v>
      </c>
      <c r="F9" s="14" t="s">
        <v>86</v>
      </c>
      <c r="G9" s="14">
        <v>0</v>
      </c>
      <c r="H9" s="14">
        <f t="shared" si="0"/>
        <v>0</v>
      </c>
      <c r="I9" s="14">
        <v>15.45</v>
      </c>
      <c r="J9" s="56" t="s">
        <v>87</v>
      </c>
      <c r="K9" s="14">
        <f t="shared" si="1"/>
        <v>15450</v>
      </c>
      <c r="L9" s="48"/>
    </row>
    <row r="10" customFormat="1" ht="23" customHeight="1" spans="1:12">
      <c r="A10" s="43">
        <v>6</v>
      </c>
      <c r="B10" s="18" t="s">
        <v>33</v>
      </c>
      <c r="C10" s="10" t="s">
        <v>32</v>
      </c>
      <c r="D10" s="14" t="s">
        <v>88</v>
      </c>
      <c r="E10" s="14" t="s">
        <v>89</v>
      </c>
      <c r="F10" s="14" t="s">
        <v>90</v>
      </c>
      <c r="G10" s="14">
        <v>0</v>
      </c>
      <c r="H10" s="14">
        <f t="shared" si="0"/>
        <v>0</v>
      </c>
      <c r="I10" s="14">
        <v>10.5</v>
      </c>
      <c r="J10" s="56" t="s">
        <v>91</v>
      </c>
      <c r="K10" s="14">
        <f t="shared" si="1"/>
        <v>10500</v>
      </c>
      <c r="L10" s="60"/>
    </row>
    <row r="11" customFormat="1" ht="23" customHeight="1" spans="1:12">
      <c r="A11" s="42">
        <v>7</v>
      </c>
      <c r="B11" s="12" t="s">
        <v>37</v>
      </c>
      <c r="C11" s="10" t="s">
        <v>36</v>
      </c>
      <c r="D11" s="14" t="s">
        <v>92</v>
      </c>
      <c r="E11" s="14" t="s">
        <v>93</v>
      </c>
      <c r="F11" s="14" t="s">
        <v>94</v>
      </c>
      <c r="G11" s="14">
        <v>12.3</v>
      </c>
      <c r="H11" s="14">
        <f t="shared" si="0"/>
        <v>615</v>
      </c>
      <c r="I11" s="14">
        <v>0</v>
      </c>
      <c r="J11" s="56" t="s">
        <v>95</v>
      </c>
      <c r="K11" s="14">
        <f t="shared" si="1"/>
        <v>55350</v>
      </c>
      <c r="L11" s="61"/>
    </row>
    <row r="12" customFormat="1" ht="36" customHeight="1" spans="1:12">
      <c r="A12" s="43">
        <v>8</v>
      </c>
      <c r="B12" s="18" t="s">
        <v>41</v>
      </c>
      <c r="C12" s="10" t="s">
        <v>40</v>
      </c>
      <c r="D12" s="14" t="s">
        <v>96</v>
      </c>
      <c r="E12" s="14" t="s">
        <v>97</v>
      </c>
      <c r="F12" s="14" t="s">
        <v>98</v>
      </c>
      <c r="G12" s="14">
        <v>2.1</v>
      </c>
      <c r="H12" s="14">
        <f t="shared" si="0"/>
        <v>105</v>
      </c>
      <c r="I12" s="14">
        <v>8.9</v>
      </c>
      <c r="J12" s="56" t="s">
        <v>99</v>
      </c>
      <c r="K12" s="14">
        <f t="shared" si="1"/>
        <v>18350</v>
      </c>
      <c r="L12" s="61"/>
    </row>
    <row r="13" customFormat="1" ht="36" customHeight="1" spans="1:12">
      <c r="A13" s="42">
        <v>9</v>
      </c>
      <c r="B13" s="18" t="s">
        <v>45</v>
      </c>
      <c r="C13" s="45" t="s">
        <v>44</v>
      </c>
      <c r="D13" s="14" t="s">
        <v>100</v>
      </c>
      <c r="E13" s="14" t="s">
        <v>101</v>
      </c>
      <c r="F13" s="14" t="s">
        <v>102</v>
      </c>
      <c r="G13" s="14">
        <v>4.3</v>
      </c>
      <c r="H13" s="14">
        <f t="shared" si="0"/>
        <v>215</v>
      </c>
      <c r="I13" s="14">
        <v>0.88</v>
      </c>
      <c r="J13" s="56" t="s">
        <v>103</v>
      </c>
      <c r="K13" s="14">
        <f t="shared" si="1"/>
        <v>20230</v>
      </c>
      <c r="L13" s="61"/>
    </row>
    <row r="14" customFormat="1" ht="23" customHeight="1" spans="1:12">
      <c r="A14" s="43">
        <v>10</v>
      </c>
      <c r="B14" s="18" t="s">
        <v>49</v>
      </c>
      <c r="C14" s="10" t="s">
        <v>48</v>
      </c>
      <c r="D14" s="14" t="s">
        <v>104</v>
      </c>
      <c r="E14" s="14" t="s">
        <v>105</v>
      </c>
      <c r="F14" s="14" t="s">
        <v>106</v>
      </c>
      <c r="G14" s="14">
        <v>0</v>
      </c>
      <c r="H14" s="14">
        <f t="shared" si="0"/>
        <v>0</v>
      </c>
      <c r="I14" s="14">
        <v>4</v>
      </c>
      <c r="J14" s="56" t="s">
        <v>107</v>
      </c>
      <c r="K14" s="14">
        <f t="shared" si="1"/>
        <v>4000</v>
      </c>
      <c r="L14" s="61"/>
    </row>
    <row r="15" customFormat="1" ht="35" customHeight="1" spans="1:12">
      <c r="A15" s="42">
        <v>11</v>
      </c>
      <c r="B15" s="18" t="s">
        <v>52</v>
      </c>
      <c r="C15" s="10" t="s">
        <v>48</v>
      </c>
      <c r="D15" s="14" t="s">
        <v>108</v>
      </c>
      <c r="E15" s="14" t="s">
        <v>109</v>
      </c>
      <c r="F15" s="14" t="s">
        <v>110</v>
      </c>
      <c r="G15" s="14">
        <v>3.99</v>
      </c>
      <c r="H15" s="14">
        <f t="shared" si="0"/>
        <v>199.5</v>
      </c>
      <c r="I15" s="14">
        <v>2.1</v>
      </c>
      <c r="J15" s="56" t="s">
        <v>111</v>
      </c>
      <c r="K15" s="14">
        <f t="shared" si="1"/>
        <v>20055</v>
      </c>
      <c r="L15" s="61"/>
    </row>
    <row r="16" customFormat="1" ht="27" customHeight="1" spans="1:12">
      <c r="A16" s="42">
        <v>12</v>
      </c>
      <c r="B16" s="46" t="s">
        <v>112</v>
      </c>
      <c r="C16" s="47" t="s">
        <v>113</v>
      </c>
      <c r="D16" s="14" t="s">
        <v>114</v>
      </c>
      <c r="E16" s="14" t="s">
        <v>115</v>
      </c>
      <c r="F16" s="14" t="s">
        <v>116</v>
      </c>
      <c r="G16" s="14">
        <v>15.65</v>
      </c>
      <c r="H16" s="14">
        <v>626</v>
      </c>
      <c r="I16" s="14"/>
      <c r="J16" s="62" t="s">
        <v>117</v>
      </c>
      <c r="K16" s="14">
        <v>64165</v>
      </c>
      <c r="L16" s="61"/>
    </row>
    <row r="17" customFormat="1" ht="27" customHeight="1" spans="1:12">
      <c r="A17" s="42">
        <v>13</v>
      </c>
      <c r="B17" s="46" t="s">
        <v>118</v>
      </c>
      <c r="C17" s="47" t="s">
        <v>113</v>
      </c>
      <c r="D17" s="14" t="s">
        <v>119</v>
      </c>
      <c r="E17" s="14" t="s">
        <v>120</v>
      </c>
      <c r="F17" s="14" t="s">
        <v>121</v>
      </c>
      <c r="G17" s="14">
        <v>2.6</v>
      </c>
      <c r="H17" s="14">
        <v>104</v>
      </c>
      <c r="I17" s="14">
        <v>3.5</v>
      </c>
      <c r="J17" s="62" t="s">
        <v>122</v>
      </c>
      <c r="K17" s="14">
        <v>14160</v>
      </c>
      <c r="L17" s="61"/>
    </row>
    <row r="18" customFormat="1" ht="27" customHeight="1" spans="1:12">
      <c r="A18" s="42">
        <v>14</v>
      </c>
      <c r="B18" s="46" t="s">
        <v>123</v>
      </c>
      <c r="C18" s="47" t="s">
        <v>124</v>
      </c>
      <c r="D18" s="14" t="s">
        <v>125</v>
      </c>
      <c r="E18" s="14" t="s">
        <v>126</v>
      </c>
      <c r="F18" s="14" t="s">
        <v>127</v>
      </c>
      <c r="G18" s="14">
        <v>3.56</v>
      </c>
      <c r="H18" s="14">
        <v>142.4</v>
      </c>
      <c r="I18" s="14"/>
      <c r="J18" s="62" t="s">
        <v>128</v>
      </c>
      <c r="K18" s="14">
        <v>14596</v>
      </c>
      <c r="L18" s="61"/>
    </row>
    <row r="19" customFormat="1" ht="27" customHeight="1" spans="1:12">
      <c r="A19" s="42">
        <v>15</v>
      </c>
      <c r="B19" s="46" t="s">
        <v>129</v>
      </c>
      <c r="C19" s="47" t="s">
        <v>124</v>
      </c>
      <c r="D19" s="14" t="s">
        <v>130</v>
      </c>
      <c r="E19" s="14" t="s">
        <v>120</v>
      </c>
      <c r="F19" s="14" t="s">
        <v>131</v>
      </c>
      <c r="G19" s="14">
        <v>3.11</v>
      </c>
      <c r="H19" s="14">
        <v>124.4</v>
      </c>
      <c r="I19" s="14">
        <v>2.62</v>
      </c>
      <c r="J19" s="62" t="s">
        <v>132</v>
      </c>
      <c r="K19" s="14">
        <v>15371</v>
      </c>
      <c r="L19" s="61"/>
    </row>
    <row r="20" customFormat="1" ht="27" customHeight="1" spans="1:12">
      <c r="A20" s="42">
        <v>16</v>
      </c>
      <c r="B20" s="46" t="s">
        <v>133</v>
      </c>
      <c r="C20" s="47" t="s">
        <v>124</v>
      </c>
      <c r="D20" s="14" t="s">
        <v>104</v>
      </c>
      <c r="E20" s="14" t="s">
        <v>120</v>
      </c>
      <c r="F20" s="14" t="s">
        <v>134</v>
      </c>
      <c r="G20" s="14">
        <v>5.2</v>
      </c>
      <c r="H20" s="14">
        <v>208</v>
      </c>
      <c r="I20" s="14"/>
      <c r="J20" s="62" t="s">
        <v>135</v>
      </c>
      <c r="K20" s="14">
        <v>21320</v>
      </c>
      <c r="L20" s="61"/>
    </row>
    <row r="21" customFormat="1" ht="27" customHeight="1" spans="1:12">
      <c r="A21" s="42">
        <v>17</v>
      </c>
      <c r="B21" s="46" t="s">
        <v>136</v>
      </c>
      <c r="C21" s="47" t="s">
        <v>124</v>
      </c>
      <c r="D21" s="14" t="s">
        <v>137</v>
      </c>
      <c r="E21" s="14" t="s">
        <v>138</v>
      </c>
      <c r="F21" s="14" t="s">
        <v>139</v>
      </c>
      <c r="G21" s="14">
        <v>4.67</v>
      </c>
      <c r="H21" s="14">
        <v>186.8</v>
      </c>
      <c r="I21" s="14">
        <v>2.5</v>
      </c>
      <c r="J21" s="62" t="s">
        <v>140</v>
      </c>
      <c r="K21" s="14">
        <v>21647</v>
      </c>
      <c r="L21" s="61"/>
    </row>
    <row r="22" customFormat="1" ht="27" customHeight="1" spans="1:12">
      <c r="A22" s="42">
        <v>18</v>
      </c>
      <c r="B22" s="46" t="s">
        <v>141</v>
      </c>
      <c r="C22" s="47" t="s">
        <v>124</v>
      </c>
      <c r="D22" s="14" t="s">
        <v>137</v>
      </c>
      <c r="E22" s="14" t="s">
        <v>142</v>
      </c>
      <c r="F22" s="14" t="s">
        <v>143</v>
      </c>
      <c r="G22" s="14">
        <v>3.52</v>
      </c>
      <c r="H22" s="14">
        <v>140.8</v>
      </c>
      <c r="I22" s="14">
        <v>1.13</v>
      </c>
      <c r="J22" s="62" t="s">
        <v>144</v>
      </c>
      <c r="K22" s="14">
        <v>15562</v>
      </c>
      <c r="L22" s="61"/>
    </row>
    <row r="23" customFormat="1" ht="27" customHeight="1" spans="1:12">
      <c r="A23" s="42">
        <v>19</v>
      </c>
      <c r="B23" s="46" t="s">
        <v>145</v>
      </c>
      <c r="C23" s="47" t="s">
        <v>124</v>
      </c>
      <c r="D23" s="14" t="s">
        <v>137</v>
      </c>
      <c r="E23" s="14" t="s">
        <v>146</v>
      </c>
      <c r="F23" s="14" t="s">
        <v>147</v>
      </c>
      <c r="G23" s="14">
        <v>7.77</v>
      </c>
      <c r="H23" s="14">
        <v>310.8</v>
      </c>
      <c r="I23" s="14">
        <v>3.6</v>
      </c>
      <c r="J23" s="62" t="s">
        <v>148</v>
      </c>
      <c r="K23" s="14">
        <v>35457</v>
      </c>
      <c r="L23" s="61"/>
    </row>
    <row r="24" customFormat="1" ht="27" customHeight="1" spans="1:12">
      <c r="A24" s="42">
        <v>20</v>
      </c>
      <c r="B24" s="46" t="s">
        <v>149</v>
      </c>
      <c r="C24" s="47" t="s">
        <v>124</v>
      </c>
      <c r="D24" s="14" t="s">
        <v>150</v>
      </c>
      <c r="E24" s="14" t="s">
        <v>120</v>
      </c>
      <c r="F24" s="14" t="s">
        <v>151</v>
      </c>
      <c r="G24" s="14">
        <v>1.12</v>
      </c>
      <c r="H24" s="14">
        <v>44.8</v>
      </c>
      <c r="I24" s="14">
        <v>2.37</v>
      </c>
      <c r="J24" s="62" t="s">
        <v>152</v>
      </c>
      <c r="K24" s="14">
        <v>6962</v>
      </c>
      <c r="L24" s="61"/>
    </row>
    <row r="25" customFormat="1" ht="27" customHeight="1" spans="1:12">
      <c r="A25" s="42">
        <v>21</v>
      </c>
      <c r="B25" s="46" t="s">
        <v>153</v>
      </c>
      <c r="C25" s="47" t="s">
        <v>124</v>
      </c>
      <c r="D25" s="14" t="s">
        <v>154</v>
      </c>
      <c r="E25" s="14" t="s">
        <v>142</v>
      </c>
      <c r="F25" s="14" t="s">
        <v>155</v>
      </c>
      <c r="G25" s="14"/>
      <c r="H25" s="14">
        <v>0</v>
      </c>
      <c r="I25" s="14">
        <v>5</v>
      </c>
      <c r="J25" s="63" t="s">
        <v>156</v>
      </c>
      <c r="K25" s="14">
        <v>5000</v>
      </c>
      <c r="L25" s="61"/>
    </row>
    <row r="26" customFormat="1" ht="27" customHeight="1" spans="1:12">
      <c r="A26" s="42">
        <v>22</v>
      </c>
      <c r="B26" s="46" t="s">
        <v>157</v>
      </c>
      <c r="C26" s="47" t="s">
        <v>158</v>
      </c>
      <c r="D26" s="14" t="s">
        <v>137</v>
      </c>
      <c r="E26" s="14" t="s">
        <v>159</v>
      </c>
      <c r="F26" s="14" t="s">
        <v>160</v>
      </c>
      <c r="G26" s="14"/>
      <c r="H26" s="14">
        <v>0</v>
      </c>
      <c r="I26" s="14">
        <v>19.82</v>
      </c>
      <c r="J26" s="62" t="s">
        <v>161</v>
      </c>
      <c r="K26" s="14">
        <v>19820</v>
      </c>
      <c r="L26" s="61"/>
    </row>
    <row r="27" customFormat="1" ht="27" customHeight="1" spans="1:12">
      <c r="A27" s="42">
        <v>23</v>
      </c>
      <c r="B27" s="46" t="s">
        <v>162</v>
      </c>
      <c r="C27" s="47" t="s">
        <v>163</v>
      </c>
      <c r="D27" s="14" t="s">
        <v>164</v>
      </c>
      <c r="E27" s="14" t="s">
        <v>165</v>
      </c>
      <c r="F27" s="14" t="s">
        <v>166</v>
      </c>
      <c r="G27" s="14"/>
      <c r="H27" s="14">
        <v>0</v>
      </c>
      <c r="I27" s="14">
        <v>12.83</v>
      </c>
      <c r="J27" s="62" t="s">
        <v>167</v>
      </c>
      <c r="K27" s="14">
        <v>12830</v>
      </c>
      <c r="L27" s="61"/>
    </row>
    <row r="28" customFormat="1" ht="27" customHeight="1" spans="1:12">
      <c r="A28" s="42">
        <v>24</v>
      </c>
      <c r="B28" s="46" t="s">
        <v>168</v>
      </c>
      <c r="C28" s="47" t="s">
        <v>169</v>
      </c>
      <c r="D28" s="14" t="s">
        <v>170</v>
      </c>
      <c r="E28" s="14" t="s">
        <v>171</v>
      </c>
      <c r="F28" s="14" t="s">
        <v>172</v>
      </c>
      <c r="G28" s="14">
        <v>10.9</v>
      </c>
      <c r="H28" s="14">
        <v>436</v>
      </c>
      <c r="I28" s="14"/>
      <c r="J28" s="62" t="s">
        <v>173</v>
      </c>
      <c r="K28" s="14">
        <v>44690</v>
      </c>
      <c r="L28" s="61"/>
    </row>
    <row r="29" customFormat="1" ht="27" customHeight="1" spans="1:12">
      <c r="A29" s="42">
        <v>25</v>
      </c>
      <c r="B29" s="46" t="s">
        <v>174</v>
      </c>
      <c r="C29" s="47" t="s">
        <v>169</v>
      </c>
      <c r="D29" s="14" t="s">
        <v>175</v>
      </c>
      <c r="E29" s="14" t="s">
        <v>176</v>
      </c>
      <c r="F29" s="14" t="s">
        <v>177</v>
      </c>
      <c r="G29" s="14">
        <v>18.51</v>
      </c>
      <c r="H29" s="14">
        <v>740.4</v>
      </c>
      <c r="I29" s="14"/>
      <c r="J29" s="62" t="s">
        <v>178</v>
      </c>
      <c r="K29" s="14">
        <v>75891</v>
      </c>
      <c r="L29" s="61"/>
    </row>
    <row r="30" customFormat="1" ht="27" customHeight="1" spans="1:12">
      <c r="A30" s="42">
        <v>26</v>
      </c>
      <c r="B30" s="46" t="s">
        <v>179</v>
      </c>
      <c r="C30" s="47" t="s">
        <v>169</v>
      </c>
      <c r="D30" s="14" t="s">
        <v>180</v>
      </c>
      <c r="E30" s="14" t="s">
        <v>181</v>
      </c>
      <c r="F30" s="14" t="s">
        <v>182</v>
      </c>
      <c r="G30" s="14">
        <v>7.82</v>
      </c>
      <c r="H30" s="14">
        <v>312.8</v>
      </c>
      <c r="I30" s="14"/>
      <c r="J30" s="62" t="s">
        <v>183</v>
      </c>
      <c r="K30" s="14">
        <v>32062</v>
      </c>
      <c r="L30" s="61"/>
    </row>
    <row r="31" customFormat="1" ht="27" customHeight="1" spans="1:12">
      <c r="A31" s="42" t="s">
        <v>55</v>
      </c>
      <c r="B31" s="42"/>
      <c r="C31" s="42"/>
      <c r="D31" s="48"/>
      <c r="E31" s="48"/>
      <c r="F31" s="49"/>
      <c r="G31" s="49">
        <f>SUM(G5:G30)</f>
        <v>123.2</v>
      </c>
      <c r="H31" s="49">
        <f>SUM(H5:H30)</f>
        <v>5315.7</v>
      </c>
      <c r="I31" s="49">
        <f>SUM(I5:I30)</f>
        <v>122.56</v>
      </c>
      <c r="J31" s="48"/>
      <c r="K31" s="49">
        <f>SUM(K5:K30)</f>
        <v>643188</v>
      </c>
      <c r="L31" s="61"/>
    </row>
    <row r="32" customFormat="1" ht="31" customHeight="1" spans="1:12">
      <c r="A32" s="50" t="s">
        <v>184</v>
      </c>
      <c r="B32" s="51"/>
      <c r="C32" s="51"/>
      <c r="D32" s="51"/>
      <c r="E32" s="51"/>
      <c r="F32" s="51"/>
      <c r="G32" s="51"/>
      <c r="H32" s="51"/>
      <c r="I32" s="51"/>
      <c r="J32" s="64"/>
      <c r="K32" s="51"/>
      <c r="L32" s="65"/>
    </row>
  </sheetData>
  <mergeCells count="14">
    <mergeCell ref="A1:L1"/>
    <mergeCell ref="A2:L2"/>
    <mergeCell ref="G3:I3"/>
    <mergeCell ref="A31:C31"/>
    <mergeCell ref="A32:L32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236111111111111" right="0.196527777777778" top="0.550694444444444" bottom="0.432638888888889" header="0.3" footer="0.3"/>
  <pageSetup paperSize="9" scale="8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R19" sqref="R19"/>
    </sheetView>
  </sheetViews>
  <sheetFormatPr defaultColWidth="9" defaultRowHeight="13.5"/>
  <cols>
    <col min="1" max="1" width="5.625" style="1" customWidth="1"/>
    <col min="2" max="2" width="12.625" style="1" customWidth="1"/>
    <col min="3" max="3" width="10.375" customWidth="1"/>
    <col min="4" max="4" width="14.25" customWidth="1"/>
    <col min="5" max="5" width="11.1333333333333" customWidth="1"/>
    <col min="6" max="6" width="5.625" customWidth="1"/>
    <col min="7" max="8" width="11.1333333333333" customWidth="1"/>
    <col min="9" max="9" width="9.375" customWidth="1"/>
    <col min="10" max="11" width="5.625" customWidth="1"/>
    <col min="12" max="12" width="11.1333333333333" customWidth="1"/>
    <col min="13" max="13" width="9.125" customWidth="1"/>
    <col min="14" max="14" width="15.375" customWidth="1"/>
  </cols>
  <sheetData>
    <row r="1" ht="24" customHeight="1" spans="2:14">
      <c r="B1" s="2" t="s">
        <v>185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3:14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" customHeight="1" spans="1:14">
      <c r="A3" s="4" t="s">
        <v>2</v>
      </c>
      <c r="B3" s="5" t="s">
        <v>186</v>
      </c>
      <c r="C3" s="6" t="s">
        <v>187</v>
      </c>
      <c r="D3" s="6" t="s">
        <v>7</v>
      </c>
      <c r="E3" s="7" t="s">
        <v>188</v>
      </c>
      <c r="F3" s="7"/>
      <c r="G3" s="7"/>
      <c r="H3" s="7" t="s">
        <v>189</v>
      </c>
      <c r="I3" s="7"/>
      <c r="J3" s="7"/>
      <c r="K3" s="7"/>
      <c r="L3" s="7"/>
      <c r="M3" s="7"/>
      <c r="N3" s="25" t="s">
        <v>190</v>
      </c>
    </row>
    <row r="4" ht="21" customHeight="1" spans="1:14">
      <c r="A4" s="4"/>
      <c r="B4" s="8"/>
      <c r="C4" s="9"/>
      <c r="D4" s="9"/>
      <c r="E4" s="7" t="s">
        <v>10</v>
      </c>
      <c r="F4" s="7" t="s">
        <v>191</v>
      </c>
      <c r="G4" s="7" t="s">
        <v>11</v>
      </c>
      <c r="H4" s="7" t="s">
        <v>10</v>
      </c>
      <c r="I4" s="7"/>
      <c r="J4" s="26" t="s">
        <v>191</v>
      </c>
      <c r="K4" s="27"/>
      <c r="L4" s="7" t="s">
        <v>11</v>
      </c>
      <c r="M4" s="26"/>
      <c r="N4" s="28"/>
    </row>
    <row r="5" ht="36" customHeight="1" spans="1:14">
      <c r="A5" s="4"/>
      <c r="B5" s="10"/>
      <c r="C5" s="11"/>
      <c r="D5" s="11"/>
      <c r="E5" s="7"/>
      <c r="F5" s="7"/>
      <c r="G5" s="7"/>
      <c r="H5" s="7" t="s">
        <v>12</v>
      </c>
      <c r="I5" s="7" t="s">
        <v>13</v>
      </c>
      <c r="J5" s="7" t="s">
        <v>12</v>
      </c>
      <c r="K5" s="7" t="s">
        <v>13</v>
      </c>
      <c r="L5" s="7" t="s">
        <v>12</v>
      </c>
      <c r="M5" s="7" t="s">
        <v>13</v>
      </c>
      <c r="N5" s="29"/>
    </row>
    <row r="6" ht="27" customHeight="1" spans="1:14">
      <c r="A6" s="4">
        <v>1</v>
      </c>
      <c r="B6" s="10" t="s">
        <v>14</v>
      </c>
      <c r="C6" s="12" t="s">
        <v>15</v>
      </c>
      <c r="D6" s="12">
        <v>13875362976</v>
      </c>
      <c r="E6" s="12">
        <v>13</v>
      </c>
      <c r="F6" s="12"/>
      <c r="G6" s="12"/>
      <c r="H6" s="13">
        <v>14360</v>
      </c>
      <c r="I6" s="13">
        <v>7.18</v>
      </c>
      <c r="J6" s="14"/>
      <c r="K6" s="14"/>
      <c r="L6" s="14">
        <v>5808</v>
      </c>
      <c r="M6" s="14">
        <v>2.91</v>
      </c>
      <c r="N6" s="30"/>
    </row>
    <row r="7" ht="27" customHeight="1" spans="1:14">
      <c r="A7" s="4">
        <v>2</v>
      </c>
      <c r="B7" s="10" t="s">
        <v>14</v>
      </c>
      <c r="C7" s="12" t="s">
        <v>18</v>
      </c>
      <c r="D7" s="12">
        <v>18711715569</v>
      </c>
      <c r="E7" s="12"/>
      <c r="F7" s="12"/>
      <c r="G7" s="12">
        <v>10</v>
      </c>
      <c r="H7" s="14"/>
      <c r="I7" s="13"/>
      <c r="J7" s="14"/>
      <c r="K7" s="14"/>
      <c r="L7" s="14">
        <v>12500</v>
      </c>
      <c r="M7" s="14">
        <v>6.25</v>
      </c>
      <c r="N7" s="30"/>
    </row>
    <row r="8" ht="27" customHeight="1" spans="1:14">
      <c r="A8" s="4">
        <v>3</v>
      </c>
      <c r="B8" s="15" t="s">
        <v>21</v>
      </c>
      <c r="C8" s="12" t="s">
        <v>22</v>
      </c>
      <c r="D8" s="12">
        <v>13973739751</v>
      </c>
      <c r="E8" s="12">
        <v>15</v>
      </c>
      <c r="F8" s="12"/>
      <c r="G8" s="12"/>
      <c r="H8" s="16">
        <v>17800</v>
      </c>
      <c r="I8" s="16">
        <v>8.9</v>
      </c>
      <c r="J8" s="17"/>
      <c r="K8" s="17"/>
      <c r="L8" s="17">
        <v>17600</v>
      </c>
      <c r="M8" s="17">
        <v>8.8</v>
      </c>
      <c r="N8" s="30"/>
    </row>
    <row r="9" ht="27" customHeight="1" spans="1:14">
      <c r="A9" s="4">
        <v>4</v>
      </c>
      <c r="B9" s="15" t="s">
        <v>21</v>
      </c>
      <c r="C9" s="12" t="s">
        <v>25</v>
      </c>
      <c r="D9" s="12">
        <v>18169379202</v>
      </c>
      <c r="E9" s="12"/>
      <c r="F9" s="12"/>
      <c r="G9" s="12">
        <v>20</v>
      </c>
      <c r="H9" s="17"/>
      <c r="I9" s="16"/>
      <c r="J9" s="17"/>
      <c r="K9" s="17"/>
      <c r="L9" s="17">
        <v>18800</v>
      </c>
      <c r="M9" s="17">
        <v>9.4</v>
      </c>
      <c r="N9" s="30"/>
    </row>
    <row r="10" ht="27" customHeight="1" spans="1:14">
      <c r="A10" s="4">
        <v>5</v>
      </c>
      <c r="B10" s="10" t="s">
        <v>28</v>
      </c>
      <c r="C10" s="12" t="s">
        <v>29</v>
      </c>
      <c r="D10" s="12">
        <v>13786790091</v>
      </c>
      <c r="E10" s="12"/>
      <c r="F10" s="12"/>
      <c r="G10" s="12">
        <v>15</v>
      </c>
      <c r="H10" s="13"/>
      <c r="I10" s="13"/>
      <c r="J10" s="13"/>
      <c r="K10" s="13"/>
      <c r="L10" s="13">
        <v>30900</v>
      </c>
      <c r="M10" s="13">
        <v>15.45</v>
      </c>
      <c r="N10" s="30"/>
    </row>
    <row r="11" ht="27" customHeight="1" spans="1:14">
      <c r="A11" s="4">
        <v>6</v>
      </c>
      <c r="B11" s="10" t="s">
        <v>32</v>
      </c>
      <c r="C11" s="18" t="s">
        <v>33</v>
      </c>
      <c r="D11" s="18">
        <v>17373722831</v>
      </c>
      <c r="E11" s="13"/>
      <c r="F11" s="13"/>
      <c r="G11" s="13">
        <v>15</v>
      </c>
      <c r="H11" s="13"/>
      <c r="I11" s="13"/>
      <c r="J11" s="13"/>
      <c r="K11" s="13"/>
      <c r="L11" s="13">
        <v>21000</v>
      </c>
      <c r="M11" s="13">
        <v>10.5</v>
      </c>
      <c r="N11" s="30"/>
    </row>
    <row r="12" ht="27" customHeight="1" spans="1:14">
      <c r="A12" s="4">
        <v>7</v>
      </c>
      <c r="B12" s="10" t="s">
        <v>36</v>
      </c>
      <c r="C12" s="12" t="s">
        <v>37</v>
      </c>
      <c r="D12" s="12">
        <v>13875319403</v>
      </c>
      <c r="E12" s="12">
        <v>13</v>
      </c>
      <c r="F12" s="12"/>
      <c r="G12" s="12"/>
      <c r="H12" s="14">
        <v>24600</v>
      </c>
      <c r="I12" s="13">
        <v>12.3</v>
      </c>
      <c r="J12" s="14"/>
      <c r="K12" s="14"/>
      <c r="L12" s="14"/>
      <c r="M12" s="14"/>
      <c r="N12" s="30"/>
    </row>
    <row r="13" ht="27" customHeight="1" spans="1:14">
      <c r="A13" s="4">
        <v>8</v>
      </c>
      <c r="B13" s="10" t="s">
        <v>40</v>
      </c>
      <c r="C13" s="18" t="s">
        <v>41</v>
      </c>
      <c r="D13" s="18">
        <v>15273770086</v>
      </c>
      <c r="E13" s="13">
        <v>25</v>
      </c>
      <c r="F13" s="13"/>
      <c r="G13" s="13"/>
      <c r="H13" s="13">
        <v>4200</v>
      </c>
      <c r="I13" s="13">
        <v>2.1</v>
      </c>
      <c r="J13" s="13"/>
      <c r="K13" s="13"/>
      <c r="L13" s="13">
        <v>17800</v>
      </c>
      <c r="M13" s="13">
        <v>8.9</v>
      </c>
      <c r="N13" s="30"/>
    </row>
    <row r="14" ht="27" customHeight="1" spans="1:14">
      <c r="A14" s="4">
        <v>9</v>
      </c>
      <c r="B14" s="11" t="s">
        <v>44</v>
      </c>
      <c r="C14" s="18" t="s">
        <v>45</v>
      </c>
      <c r="D14" s="18">
        <v>13574737392</v>
      </c>
      <c r="E14" s="13">
        <v>16</v>
      </c>
      <c r="F14" s="13"/>
      <c r="G14" s="13">
        <v>21.4</v>
      </c>
      <c r="H14" s="13">
        <v>8600</v>
      </c>
      <c r="I14" s="13">
        <v>4.3</v>
      </c>
      <c r="J14" s="13"/>
      <c r="K14" s="13"/>
      <c r="L14" s="13">
        <v>1744</v>
      </c>
      <c r="M14" s="13">
        <v>0.88</v>
      </c>
      <c r="N14" s="30"/>
    </row>
    <row r="15" ht="27" customHeight="1" spans="1:14">
      <c r="A15" s="4">
        <v>10</v>
      </c>
      <c r="B15" s="10" t="s">
        <v>48</v>
      </c>
      <c r="C15" s="18" t="s">
        <v>49</v>
      </c>
      <c r="D15" s="18">
        <v>15898440690</v>
      </c>
      <c r="E15" s="13"/>
      <c r="F15" s="13"/>
      <c r="G15" s="13">
        <v>13</v>
      </c>
      <c r="H15" s="13"/>
      <c r="I15" s="13"/>
      <c r="J15" s="13"/>
      <c r="K15" s="13"/>
      <c r="L15" s="13">
        <v>7992</v>
      </c>
      <c r="M15" s="13">
        <v>4</v>
      </c>
      <c r="N15" s="30"/>
    </row>
    <row r="16" ht="27" customHeight="1" spans="1:14">
      <c r="A16" s="4">
        <v>11</v>
      </c>
      <c r="B16" s="10" t="s">
        <v>48</v>
      </c>
      <c r="C16" s="18" t="s">
        <v>52</v>
      </c>
      <c r="D16" s="18">
        <v>13511122864</v>
      </c>
      <c r="E16" s="13">
        <v>13</v>
      </c>
      <c r="F16" s="13"/>
      <c r="G16" s="13"/>
      <c r="H16" s="13">
        <v>7965</v>
      </c>
      <c r="I16" s="13">
        <v>3.99</v>
      </c>
      <c r="J16" s="13"/>
      <c r="K16" s="13"/>
      <c r="L16" s="13">
        <v>4188</v>
      </c>
      <c r="M16" s="13">
        <v>2.1</v>
      </c>
      <c r="N16" s="30"/>
    </row>
    <row r="17" ht="25.5" spans="1:14">
      <c r="A17" s="4">
        <v>12</v>
      </c>
      <c r="B17" s="19" t="s">
        <v>192</v>
      </c>
      <c r="C17" s="19" t="s">
        <v>112</v>
      </c>
      <c r="D17" s="20">
        <v>17373704917</v>
      </c>
      <c r="E17" s="13">
        <v>20</v>
      </c>
      <c r="F17" s="13"/>
      <c r="G17" s="13"/>
      <c r="H17" s="13">
        <f t="shared" ref="H17:H32" si="0">I17*2000</f>
        <v>31300</v>
      </c>
      <c r="I17" s="13">
        <v>15.65</v>
      </c>
      <c r="J17" s="13"/>
      <c r="K17" s="13"/>
      <c r="L17" s="13"/>
      <c r="M17" s="13"/>
      <c r="N17" s="30"/>
    </row>
    <row r="18" ht="38.25" spans="1:14">
      <c r="A18" s="4">
        <v>13</v>
      </c>
      <c r="B18" s="19" t="s">
        <v>193</v>
      </c>
      <c r="C18" s="19" t="s">
        <v>118</v>
      </c>
      <c r="D18" s="20">
        <v>19892753356</v>
      </c>
      <c r="E18" s="13">
        <v>3</v>
      </c>
      <c r="F18" s="13"/>
      <c r="G18" s="13">
        <v>5</v>
      </c>
      <c r="H18" s="13">
        <f t="shared" si="0"/>
        <v>5200</v>
      </c>
      <c r="I18" s="13">
        <v>2.6</v>
      </c>
      <c r="J18" s="13"/>
      <c r="K18" s="13"/>
      <c r="L18" s="13">
        <f t="shared" ref="L18:L32" si="1">M18*2000</f>
        <v>7000</v>
      </c>
      <c r="M18" s="13">
        <v>3.5</v>
      </c>
      <c r="N18" s="30"/>
    </row>
    <row r="19" ht="25.5" spans="1:14">
      <c r="A19" s="4">
        <v>14</v>
      </c>
      <c r="B19" s="19" t="s">
        <v>194</v>
      </c>
      <c r="C19" s="19" t="s">
        <v>195</v>
      </c>
      <c r="D19" s="21">
        <v>15399722241</v>
      </c>
      <c r="E19" s="13">
        <v>5</v>
      </c>
      <c r="F19" s="13"/>
      <c r="G19" s="13"/>
      <c r="H19" s="13">
        <f t="shared" si="0"/>
        <v>7120</v>
      </c>
      <c r="I19" s="13">
        <v>3.56</v>
      </c>
      <c r="J19" s="13"/>
      <c r="K19" s="13"/>
      <c r="L19" s="13">
        <f t="shared" si="1"/>
        <v>0</v>
      </c>
      <c r="M19" s="13"/>
      <c r="N19" s="30"/>
    </row>
    <row r="20" ht="25.5" spans="1:14">
      <c r="A20" s="4">
        <v>15</v>
      </c>
      <c r="B20" s="19" t="s">
        <v>196</v>
      </c>
      <c r="C20" s="19" t="s">
        <v>129</v>
      </c>
      <c r="D20" s="21">
        <v>18007374730</v>
      </c>
      <c r="E20" s="13">
        <v>5</v>
      </c>
      <c r="F20" s="13"/>
      <c r="G20" s="13">
        <v>5</v>
      </c>
      <c r="H20" s="13">
        <f t="shared" si="0"/>
        <v>6220</v>
      </c>
      <c r="I20" s="13">
        <v>3.11</v>
      </c>
      <c r="J20" s="13"/>
      <c r="K20" s="13"/>
      <c r="L20" s="13">
        <f t="shared" si="1"/>
        <v>5240</v>
      </c>
      <c r="M20" s="13">
        <v>2.62</v>
      </c>
      <c r="N20" s="30"/>
    </row>
    <row r="21" ht="25.5" spans="1:14">
      <c r="A21" s="4">
        <v>16</v>
      </c>
      <c r="B21" s="19" t="s">
        <v>197</v>
      </c>
      <c r="C21" s="19" t="s">
        <v>133</v>
      </c>
      <c r="D21" s="21">
        <v>13337275235</v>
      </c>
      <c r="E21" s="13">
        <v>8</v>
      </c>
      <c r="F21" s="13"/>
      <c r="G21" s="13"/>
      <c r="H21" s="13">
        <f t="shared" si="0"/>
        <v>10400</v>
      </c>
      <c r="I21" s="13">
        <v>5.2</v>
      </c>
      <c r="J21" s="13"/>
      <c r="K21" s="13"/>
      <c r="L21" s="13">
        <f t="shared" si="1"/>
        <v>0</v>
      </c>
      <c r="M21" s="13"/>
      <c r="N21" s="30"/>
    </row>
    <row r="22" ht="25.5" spans="1:14">
      <c r="A22" s="4">
        <v>17</v>
      </c>
      <c r="B22" s="19" t="s">
        <v>198</v>
      </c>
      <c r="C22" s="19" t="s">
        <v>136</v>
      </c>
      <c r="D22" s="21">
        <v>18273744736</v>
      </c>
      <c r="E22" s="13">
        <v>5</v>
      </c>
      <c r="F22" s="13"/>
      <c r="G22" s="13">
        <v>4</v>
      </c>
      <c r="H22" s="13">
        <f t="shared" si="0"/>
        <v>9340</v>
      </c>
      <c r="I22" s="13">
        <v>4.67</v>
      </c>
      <c r="J22" s="13"/>
      <c r="K22" s="13"/>
      <c r="L22" s="13">
        <f t="shared" si="1"/>
        <v>5000</v>
      </c>
      <c r="M22" s="13">
        <v>2.5</v>
      </c>
      <c r="N22" s="30"/>
    </row>
    <row r="23" ht="25.5" spans="1:14">
      <c r="A23" s="4">
        <v>18</v>
      </c>
      <c r="B23" s="19" t="s">
        <v>199</v>
      </c>
      <c r="C23" s="19" t="s">
        <v>141</v>
      </c>
      <c r="D23" s="21">
        <v>17347282768</v>
      </c>
      <c r="E23" s="13">
        <v>5.5</v>
      </c>
      <c r="F23" s="13"/>
      <c r="G23" s="13">
        <v>3</v>
      </c>
      <c r="H23" s="13">
        <f t="shared" si="0"/>
        <v>7040</v>
      </c>
      <c r="I23" s="13">
        <v>3.52</v>
      </c>
      <c r="J23" s="13"/>
      <c r="K23" s="13"/>
      <c r="L23" s="13">
        <f t="shared" si="1"/>
        <v>2260</v>
      </c>
      <c r="M23" s="13">
        <v>1.13</v>
      </c>
      <c r="N23" s="30"/>
    </row>
    <row r="24" ht="25.5" spans="1:14">
      <c r="A24" s="4">
        <v>19</v>
      </c>
      <c r="B24" s="19" t="s">
        <v>200</v>
      </c>
      <c r="C24" s="19" t="s">
        <v>145</v>
      </c>
      <c r="D24" s="21">
        <v>15873741416</v>
      </c>
      <c r="E24" s="13">
        <v>10</v>
      </c>
      <c r="F24" s="13"/>
      <c r="G24" s="13">
        <v>5</v>
      </c>
      <c r="H24" s="13">
        <f t="shared" si="0"/>
        <v>15540</v>
      </c>
      <c r="I24" s="13">
        <v>7.77</v>
      </c>
      <c r="J24" s="13"/>
      <c r="K24" s="13"/>
      <c r="L24" s="13">
        <f t="shared" si="1"/>
        <v>7200</v>
      </c>
      <c r="M24" s="13">
        <v>3.6</v>
      </c>
      <c r="N24" s="30"/>
    </row>
    <row r="25" ht="25.5" spans="1:14">
      <c r="A25" s="4">
        <v>20</v>
      </c>
      <c r="B25" s="19" t="s">
        <v>201</v>
      </c>
      <c r="C25" s="19" t="s">
        <v>149</v>
      </c>
      <c r="D25" s="21">
        <v>19973744375</v>
      </c>
      <c r="E25" s="13">
        <v>3</v>
      </c>
      <c r="F25" s="13"/>
      <c r="G25" s="13">
        <v>5</v>
      </c>
      <c r="H25" s="13">
        <f t="shared" si="0"/>
        <v>2240</v>
      </c>
      <c r="I25" s="13">
        <v>1.12</v>
      </c>
      <c r="J25" s="13"/>
      <c r="K25" s="13"/>
      <c r="L25" s="13">
        <f t="shared" si="1"/>
        <v>4740</v>
      </c>
      <c r="M25" s="13">
        <v>2.37</v>
      </c>
      <c r="N25" s="30"/>
    </row>
    <row r="26" ht="25.5" spans="1:14">
      <c r="A26" s="4">
        <v>21</v>
      </c>
      <c r="B26" s="19" t="s">
        <v>202</v>
      </c>
      <c r="C26" s="19" t="s">
        <v>153</v>
      </c>
      <c r="D26" s="22">
        <v>15898460264</v>
      </c>
      <c r="E26" s="13">
        <v>5</v>
      </c>
      <c r="F26" s="13"/>
      <c r="G26" s="13"/>
      <c r="H26" s="13">
        <f t="shared" si="0"/>
        <v>0</v>
      </c>
      <c r="I26" s="13"/>
      <c r="J26" s="13"/>
      <c r="K26" s="13"/>
      <c r="L26" s="13">
        <f t="shared" si="1"/>
        <v>10000</v>
      </c>
      <c r="M26" s="13">
        <v>5</v>
      </c>
      <c r="N26" s="30"/>
    </row>
    <row r="27" ht="25.5" spans="1:14">
      <c r="A27" s="4">
        <v>22</v>
      </c>
      <c r="B27" s="19" t="s">
        <v>203</v>
      </c>
      <c r="C27" s="19" t="s">
        <v>157</v>
      </c>
      <c r="D27" s="19">
        <v>13397378796</v>
      </c>
      <c r="E27" s="13">
        <v>23</v>
      </c>
      <c r="F27" s="13"/>
      <c r="G27" s="13"/>
      <c r="H27" s="13">
        <f t="shared" si="0"/>
        <v>0</v>
      </c>
      <c r="I27" s="13"/>
      <c r="J27" s="13"/>
      <c r="K27" s="13"/>
      <c r="L27" s="13">
        <f t="shared" si="1"/>
        <v>39640</v>
      </c>
      <c r="M27" s="13">
        <v>19.82</v>
      </c>
      <c r="N27" s="30"/>
    </row>
    <row r="28" ht="25.5" spans="1:14">
      <c r="A28" s="4">
        <v>23</v>
      </c>
      <c r="B28" s="19" t="s">
        <v>204</v>
      </c>
      <c r="C28" s="19" t="s">
        <v>162</v>
      </c>
      <c r="D28" s="19">
        <v>18073716278</v>
      </c>
      <c r="E28" s="13">
        <v>15</v>
      </c>
      <c r="F28" s="13"/>
      <c r="G28" s="13"/>
      <c r="H28" s="13">
        <f t="shared" si="0"/>
        <v>0</v>
      </c>
      <c r="I28" s="13"/>
      <c r="J28" s="13"/>
      <c r="K28" s="13"/>
      <c r="L28" s="13">
        <f t="shared" si="1"/>
        <v>25660</v>
      </c>
      <c r="M28" s="13">
        <v>12.83</v>
      </c>
      <c r="N28" s="30"/>
    </row>
    <row r="29" ht="25.5" spans="1:14">
      <c r="A29" s="4">
        <v>24</v>
      </c>
      <c r="B29" s="19" t="s">
        <v>205</v>
      </c>
      <c r="C29" s="19" t="s">
        <v>168</v>
      </c>
      <c r="D29" s="20">
        <v>15073772596</v>
      </c>
      <c r="E29" s="13">
        <v>15</v>
      </c>
      <c r="F29" s="13"/>
      <c r="G29" s="13"/>
      <c r="H29" s="13">
        <f t="shared" si="0"/>
        <v>21800</v>
      </c>
      <c r="I29" s="13">
        <v>10.9</v>
      </c>
      <c r="J29" s="13"/>
      <c r="K29" s="13"/>
      <c r="L29" s="13">
        <f t="shared" si="1"/>
        <v>0</v>
      </c>
      <c r="M29" s="13"/>
      <c r="N29" s="30"/>
    </row>
    <row r="30" ht="25.5" spans="1:14">
      <c r="A30" s="4">
        <v>25</v>
      </c>
      <c r="B30" s="19" t="s">
        <v>206</v>
      </c>
      <c r="C30" s="19" t="s">
        <v>174</v>
      </c>
      <c r="D30" s="20">
        <v>13327376228</v>
      </c>
      <c r="E30" s="13">
        <v>22</v>
      </c>
      <c r="F30" s="13"/>
      <c r="G30" s="13"/>
      <c r="H30" s="13">
        <f t="shared" si="0"/>
        <v>37020</v>
      </c>
      <c r="I30" s="13">
        <v>18.51</v>
      </c>
      <c r="J30" s="13"/>
      <c r="K30" s="13"/>
      <c r="L30" s="13">
        <f t="shared" si="1"/>
        <v>0</v>
      </c>
      <c r="M30" s="13"/>
      <c r="N30" s="30"/>
    </row>
    <row r="31" ht="25.5" spans="1:14">
      <c r="A31" s="4">
        <v>26</v>
      </c>
      <c r="B31" s="19" t="s">
        <v>207</v>
      </c>
      <c r="C31" s="19" t="s">
        <v>179</v>
      </c>
      <c r="D31" s="20">
        <v>17363781938</v>
      </c>
      <c r="E31" s="13">
        <v>11</v>
      </c>
      <c r="F31" s="13"/>
      <c r="G31" s="13"/>
      <c r="H31" s="13">
        <f t="shared" si="0"/>
        <v>15640</v>
      </c>
      <c r="I31" s="13">
        <v>7.82</v>
      </c>
      <c r="J31" s="13"/>
      <c r="K31" s="13"/>
      <c r="L31" s="13">
        <f t="shared" si="1"/>
        <v>0</v>
      </c>
      <c r="M31" s="13"/>
      <c r="N31" s="30"/>
    </row>
    <row r="32" ht="30" customHeight="1" spans="1:14">
      <c r="A32" s="23" t="s">
        <v>55</v>
      </c>
      <c r="B32" s="24"/>
      <c r="C32" s="24"/>
      <c r="D32" s="24"/>
      <c r="E32" s="13">
        <f>SUM(E6:E31)</f>
        <v>250.5</v>
      </c>
      <c r="F32" s="13"/>
      <c r="G32" s="13">
        <f>SUM(G6:G31)</f>
        <v>121.4</v>
      </c>
      <c r="H32" s="13">
        <f>SUM(H6:H31)</f>
        <v>246385</v>
      </c>
      <c r="I32" s="13">
        <f>SUM(I6:I31)</f>
        <v>123.2</v>
      </c>
      <c r="J32" s="13"/>
      <c r="K32" s="13"/>
      <c r="L32" s="13">
        <f>SUM(L6:L31)</f>
        <v>245072</v>
      </c>
      <c r="M32" s="13">
        <f>SUM(M6:M31)</f>
        <v>122.56</v>
      </c>
      <c r="N32" s="30"/>
    </row>
  </sheetData>
  <mergeCells count="16">
    <mergeCell ref="B1:N1"/>
    <mergeCell ref="B2:N2"/>
    <mergeCell ref="E3:G3"/>
    <mergeCell ref="H3:M3"/>
    <mergeCell ref="H4:I4"/>
    <mergeCell ref="J4:K4"/>
    <mergeCell ref="L4:M4"/>
    <mergeCell ref="A32:D32"/>
    <mergeCell ref="A3:A5"/>
    <mergeCell ref="B3:B5"/>
    <mergeCell ref="C3:C5"/>
    <mergeCell ref="D3:D5"/>
    <mergeCell ref="E4:E5"/>
    <mergeCell ref="F4:F5"/>
    <mergeCell ref="G4:G5"/>
    <mergeCell ref="N3:N5"/>
  </mergeCells>
  <pageMargins left="0.393055555555556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村申报</vt:lpstr>
      <vt:lpstr>花名册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  晶晶</cp:lastModifiedBy>
  <dcterms:created xsi:type="dcterms:W3CDTF">2020-04-03T06:29:00Z</dcterms:created>
  <dcterms:modified xsi:type="dcterms:W3CDTF">2023-06-01T01:36:11Z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2B381F7BEF32490597ABBE29612A7AE4</vt:lpwstr>
  </property>
</Properties>
</file>