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<sst xmlns="http://schemas.openxmlformats.org/spreadsheetml/2006/main" count="55" uniqueCount="45">
  <si>
    <t>益阳高新区2023年6月份特困人员丧葬费报表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</si>
  <si>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</si>
  <si>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</si>
  <si>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</si>
  <si>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</si>
  <si>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</si>
  <si>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</si>
  <si>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</si>
  <si>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</si>
  <si>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</si>
  <si>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</si>
  <si>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备   注</t>
  </si>
  <si>
    <t>福竹社区</t>
  </si>
  <si>
    <t>陈赛珍</t>
  </si>
  <si>
    <t>女</t>
  </si>
  <si>
    <t>分散供养</t>
  </si>
  <si>
    <t>昌梦龙</t>
  </si>
  <si>
    <t>玉皇庙村</t>
  </si>
  <si>
    <t>盛柏生</t>
  </si>
  <si>
    <t>男</t>
  </si>
  <si>
    <t>集中供养</t>
  </si>
  <si>
    <t>盛丹</t>
  </si>
  <si>
    <t>云寨村</t>
  </si>
  <si>
    <t>彭锡辉</t>
  </si>
  <si>
    <t>彭伟明</t>
  </si>
  <si>
    <t>北峰垸村</t>
  </si>
  <si>
    <t>唐桂华</t>
  </si>
  <si>
    <t>卜建华</t>
  </si>
  <si>
    <t>灵宝山社区</t>
  </si>
  <si>
    <t>刘桂元</t>
  </si>
  <si>
    <t>2023.05.16</t>
  </si>
  <si>
    <t>刘久昌</t>
  </si>
  <si>
    <t>合   计</t>
  </si>
  <si>
    <t>制表：蔡竹芸</t>
  </si>
  <si>
    <t>审核：</t>
  </si>
  <si>
    <t>益阳高新区2023年6月份特困人员丧葬费汇总表</t>
  </si>
  <si>
    <t>乡镇（街道）</t>
  </si>
  <si>
    <t>人数</t>
  </si>
  <si>
    <t>发放标准</t>
  </si>
  <si>
    <t>补助金额</t>
  </si>
  <si>
    <t>鱼形山街道</t>
  </si>
  <si>
    <t>谢林港镇</t>
  </si>
  <si>
    <t>高新区2023年6月份特困供养人员丧葬费
资  金  发  放</t>
  </si>
  <si>
    <t>花   名   册</t>
  </si>
  <si>
    <t>二○二三年六月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</si>
</sst>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&quot;$&quot;#,##0.00_);[Red]\(&quot;$&quot;#,##0.00\)"/>
    <numFmt numFmtId="178" formatCode="&quot;$&quot;\ #,##0.00_-;[Red]&quot;$&quot;\ #,##0.00\-"/>
    <numFmt numFmtId="179" formatCode="_-&quot;$&quot;\ * #,##0_-;_-&quot;$&quot;\ * #,##0\-;_-&quot;$&quot;\ * &quot;-&quot;_-;_-@_-"/>
    <numFmt numFmtId="180" formatCode="_-* #,##0_-;\-* #,##0_-;_-* &quot;-&quot;_-;_-@_-"/>
    <numFmt numFmtId="181" formatCode="_-&quot;$&quot;\ * #,##0.00_-;_-&quot;$&quot;\ * #,##0.00\-;_-&quot;$&quot;\ * &quot;-&quot;??_-;_-@_-"/>
    <numFmt numFmtId="182" formatCode="#,##0.0_);\(#,##0.0\)"/>
    <numFmt numFmtId="183" formatCode="&quot;$&quot;#,##0_);[Red]\(&quot;$&quot;#,##0\)"/>
    <numFmt numFmtId="184" formatCode="_(&quot;$&quot;* #,##0_);_(&quot;$&quot;* \(#,##0\);_(&quot;$&quot;* &quot;-&quot;_);_(@_)"/>
    <numFmt numFmtId="185" formatCode="&quot;$&quot;\ #,##0_-;[Red]&quot;$&quot;\ #,##0\-"/>
    <numFmt numFmtId="186" formatCode="#\ ??/??"/>
    <numFmt numFmtId="187" formatCode="_(&quot;$&quot;* #,##0.00_);_(&quot;$&quot;* \(#,##0.00\);_(&quot;$&quot;* &quot;-&quot;??_);_(@_)"/>
  </numFmts>
  <fonts count="59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2" borderId="7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0" fontId="25" fillId="0" borderId="0" applyFont="0" applyFill="0" applyBorder="0" applyAlignment="0" applyProtection="0"/>
    <xf numFmtId="0" fontId="22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2" fillId="0" borderId="0"/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3" fillId="0" borderId="0"/>
    <xf numFmtId="0" fontId="31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13" borderId="11" applyNumberFormat="0" applyAlignment="0" applyProtection="0">
      <alignment vertical="center"/>
    </xf>
    <xf numFmtId="0" fontId="41" fillId="13" borderId="7" applyNumberFormat="0" applyAlignment="0" applyProtection="0">
      <alignment vertical="center"/>
    </xf>
    <xf numFmtId="0" fontId="42" fillId="14" borderId="12" applyNumberFormat="0" applyAlignment="0" applyProtection="0">
      <alignment vertical="center"/>
    </xf>
    <xf numFmtId="0" fontId="22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2" fillId="0" borderId="0"/>
    <xf numFmtId="0" fontId="45" fillId="0" borderId="14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/>
    <xf numFmtId="0" fontId="4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2" fillId="0" borderId="0"/>
    <xf numFmtId="0" fontId="3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3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8" fillId="0" borderId="0"/>
    <xf numFmtId="0" fontId="22" fillId="0" borderId="0"/>
    <xf numFmtId="0" fontId="22" fillId="0" borderId="0"/>
    <xf numFmtId="0" fontId="22" fillId="0" borderId="0"/>
    <xf numFmtId="10" fontId="48" fillId="0" borderId="0" applyFont="0" applyFill="0" applyBorder="0" applyAlignment="0" applyProtection="0"/>
    <xf numFmtId="0" fontId="22" fillId="0" borderId="0"/>
    <xf numFmtId="9" fontId="33" fillId="0" borderId="0" applyFont="0" applyFill="0" applyBorder="0" applyAlignment="0" applyProtection="0"/>
    <xf numFmtId="0" fontId="22" fillId="0" borderId="0"/>
    <xf numFmtId="0" fontId="33" fillId="0" borderId="0"/>
    <xf numFmtId="0" fontId="22" fillId="0" borderId="0"/>
    <xf numFmtId="0" fontId="22" fillId="0" borderId="0"/>
    <xf numFmtId="38" fontId="49" fillId="35" borderId="0" applyNumberFormat="0" applyBorder="0" applyAlignment="0" applyProtection="0"/>
    <xf numFmtId="0" fontId="22" fillId="0" borderId="0"/>
    <xf numFmtId="0" fontId="50" fillId="36" borderId="15"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31" fillId="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8" borderId="0" applyNumberFormat="0" applyBorder="0" applyAlignment="0" applyProtection="0">
      <alignment vertical="center"/>
    </xf>
    <xf numFmtId="0" fontId="22" fillId="0" borderId="0"/>
    <xf numFmtId="0" fontId="31" fillId="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3" fillId="0" borderId="0">
      <protection locked="0"/>
    </xf>
    <xf numFmtId="0" fontId="51" fillId="0" borderId="0" applyNumberFormat="0" applyFill="0" applyBorder="0" applyAlignment="0" applyProtection="0"/>
    <xf numFmtId="0" fontId="22" fillId="0" borderId="0"/>
    <xf numFmtId="180" fontId="48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33" fillId="0" borderId="0"/>
    <xf numFmtId="0" fontId="52" fillId="0" borderId="16" applyNumberFormat="0" applyAlignment="0" applyProtection="0">
      <alignment horizontal="left" vertical="center"/>
    </xf>
    <xf numFmtId="0" fontId="48" fillId="0" borderId="0"/>
    <xf numFmtId="0" fontId="52" fillId="0" borderId="17">
      <alignment horizontal="left" vertical="center"/>
    </xf>
    <xf numFmtId="0" fontId="52" fillId="0" borderId="17">
      <alignment horizontal="left" vertical="center"/>
    </xf>
    <xf numFmtId="10" fontId="49" fillId="37" borderId="2" applyNumberFormat="0" applyBorder="0" applyAlignment="0" applyProtection="0"/>
    <xf numFmtId="182" fontId="53" fillId="38" borderId="0"/>
    <xf numFmtId="0" fontId="48" fillId="0" borderId="0" applyProtection="0"/>
    <xf numFmtId="182" fontId="54" fillId="39" borderId="0"/>
    <xf numFmtId="38" fontId="25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183" fontId="25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8" fontId="48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0" fontId="22" fillId="0" borderId="0"/>
    <xf numFmtId="0" fontId="22" fillId="0" borderId="0"/>
    <xf numFmtId="37" fontId="55" fillId="0" borderId="0"/>
    <xf numFmtId="185" fontId="48" fillId="0" borderId="0"/>
    <xf numFmtId="0" fontId="22" fillId="0" borderId="0"/>
    <xf numFmtId="0" fontId="33" fillId="0" borderId="0"/>
    <xf numFmtId="14" fontId="27" fillId="0" borderId="0">
      <alignment horizontal="center" wrapText="1"/>
      <protection locked="0"/>
    </xf>
    <xf numFmtId="3" fontId="25" fillId="0" borderId="0" applyFont="0" applyFill="0" applyBorder="0" applyAlignment="0" applyProtection="0"/>
    <xf numFmtId="49" fontId="22" fillId="0" borderId="0"/>
    <xf numFmtId="186" fontId="48" fillId="0" borderId="0" applyFont="0" applyFill="0" applyProtection="0"/>
    <xf numFmtId="15" fontId="25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" fontId="25" fillId="0" borderId="0" applyFont="0" applyFill="0" applyBorder="0" applyAlignment="0" applyProtection="0"/>
    <xf numFmtId="0" fontId="56" fillId="0" borderId="18">
      <alignment horizontal="center"/>
    </xf>
    <xf numFmtId="0" fontId="25" fillId="40" borderId="0" applyNumberFormat="0" applyFont="0" applyBorder="0" applyAlignment="0" applyProtection="0"/>
    <xf numFmtId="3" fontId="57" fillId="0" borderId="0" applyNumberFormat="0" applyFill="0" applyBorder="0" applyAlignment="0" applyProtection="0"/>
    <xf numFmtId="0" fontId="58" fillId="0" borderId="0"/>
    <xf numFmtId="0" fontId="31" fillId="8" borderId="0" applyNumberFormat="0" applyBorder="0" applyAlignment="0" applyProtection="0">
      <alignment vertical="center"/>
    </xf>
    <xf numFmtId="0" fontId="50" fillId="36" borderId="15">
      <protection locked="0"/>
    </xf>
    <xf numFmtId="0" fontId="22" fillId="0" borderId="0">
      <alignment vertical="center"/>
    </xf>
    <xf numFmtId="0" fontId="50" fillId="36" borderId="15">
      <protection locked="0"/>
    </xf>
    <xf numFmtId="0" fontId="22" fillId="0" borderId="0">
      <alignment vertical="center"/>
    </xf>
    <xf numFmtId="187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8" fillId="0" borderId="0" applyNumberFormat="0" applyFont="0" applyFill="0" applyBorder="0" applyAlignment="0" applyProtection="0"/>
    <xf numFmtId="0" fontId="43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49" fontId="22" fillId="0" borderId="0"/>
    <xf numFmtId="0" fontId="22" fillId="0" borderId="0">
      <alignment vertical="center"/>
    </xf>
    <xf numFmtId="49" fontId="22" fillId="0" borderId="0"/>
    <xf numFmtId="49" fontId="22" fillId="0" borderId="0"/>
    <xf numFmtId="49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8" fillId="0" borderId="0"/>
    <xf numFmtId="0" fontId="48" fillId="0" borderId="0" applyNumberFormat="0" applyFont="0" applyFill="0" applyBorder="0" applyAlignment="0" applyProtection="0"/>
    <xf numFmtId="49" fontId="22" fillId="0" borderId="0"/>
    <xf numFmtId="49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8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8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31" fontId="17" fillId="0" borderId="2" xfId="0" applyNumberFormat="1" applyFont="1" applyFill="1" applyBorder="1" applyAlignment="1">
      <alignment horizontal="center" vertical="center" wrapText="1"/>
    </xf>
    <xf numFmtId="0" fontId="14" fillId="0" borderId="1" xfId="248" applyFont="1" applyBorder="1" applyAlignment="1">
      <alignment horizontal="center" vertical="center"/>
    </xf>
    <xf numFmtId="0" fontId="14" fillId="0" borderId="6" xfId="248" applyFont="1" applyBorder="1" applyAlignment="1">
      <alignment horizontal="center" vertical="center"/>
    </xf>
    <xf numFmtId="0" fontId="14" fillId="0" borderId="2" xfId="248" applyFont="1" applyBorder="1" applyAlignment="1">
      <alignment vertical="center"/>
    </xf>
    <xf numFmtId="0" fontId="14" fillId="0" borderId="2" xfId="248" applyFont="1" applyBorder="1" applyAlignment="1">
      <alignment horizontal="center" vertical="center"/>
    </xf>
    <xf numFmtId="0" fontId="14" fillId="0" borderId="2" xfId="248" applyFont="1" applyBorder="1" applyAlignment="1">
      <alignment horizontal="left" vertical="center"/>
    </xf>
    <xf numFmtId="49" fontId="14" fillId="0" borderId="2" xfId="248" applyNumberFormat="1" applyFont="1" applyFill="1" applyBorder="1" applyAlignment="1">
      <alignment horizontal="center" vertical="center"/>
    </xf>
    <xf numFmtId="0" fontId="18" fillId="0" borderId="2" xfId="248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248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_Book1" xfId="93"/>
    <cellStyle name="0,0_x000d__x000a_NA_x000d__x000a_ 2 3 5" xfId="94"/>
    <cellStyle name="0,0_x000d__x000a_NA_x000d__x000a_ 2" xfId="95"/>
    <cellStyle name="Grey" xfId="96"/>
    <cellStyle name="0,0_x000d__x000a_NA_x000d__x000a_ 2 3 3" xfId="97"/>
    <cellStyle name="sstot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4 10" xfId="248"/>
    <cellStyle name="常规 18" xfId="249"/>
    <cellStyle name="常规 6 4 3" xfId="250"/>
    <cellStyle name="常规 2" xfId="251"/>
    <cellStyle name="常规 3 3 4" xfId="252"/>
    <cellStyle name="常规 2 2" xfId="253"/>
    <cellStyle name="常规 2 2 2" xfId="254"/>
    <cellStyle name="常规 2 2 3" xfId="255"/>
    <cellStyle name="常规 2 2 5" xfId="256"/>
    <cellStyle name="常规 2 3" xfId="257"/>
    <cellStyle name="常规 2 3 2" xfId="258"/>
    <cellStyle name="昗弨_Pacific Region P&amp;L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常规 3 4 5" xfId="290"/>
    <cellStyle name="好_绿叶----N34户型样板房-报价清单20111102" xfId="291"/>
    <cellStyle name="寘嬫愗傝_Region Orders (2)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2 2" xfId="299"/>
    <cellStyle name="常规 4 4" xfId="300"/>
    <cellStyle name="常规 4 2 3" xfId="301"/>
    <cellStyle name="常规 4 5" xfId="302"/>
    <cellStyle name="常规 4 2 4" xfId="303"/>
    <cellStyle name="常规 4 6" xfId="304"/>
    <cellStyle name="常规 4 2 5" xfId="305"/>
    <cellStyle name="常规 4 7" xfId="306"/>
    <cellStyle name="常规 4 3" xfId="307"/>
    <cellStyle name="常规 4 3 2" xfId="308"/>
    <cellStyle name="常规 5 4" xfId="309"/>
    <cellStyle name="常规 4 3 3" xfId="310"/>
    <cellStyle name="常规 5 5" xfId="311"/>
    <cellStyle name="常规 4 3 4" xfId="312"/>
    <cellStyle name="常规 5 6" xfId="313"/>
    <cellStyle name="常规 4 3 5" xfId="314"/>
    <cellStyle name="常规 4 4 2" xfId="315"/>
    <cellStyle name="常规 6 4" xfId="316"/>
    <cellStyle name="常规 4 5 2" xfId="317"/>
    <cellStyle name="常规 7 4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窗帘清单2011 11 29 2 2" xfId="339"/>
    <cellStyle name="好_绿叶----N34户型样板房-报价清单20111102 2 4" xfId="340"/>
    <cellStyle name="好_窗帘清单2011 11 29 2 3" xfId="341"/>
    <cellStyle name="好_绿叶----N34户型样板房-报价清单20111102 2 5" xfId="342"/>
    <cellStyle name="好_窗帘清单2011 11 29 2 3 3" xfId="343"/>
    <cellStyle name="好_窗帘清单2011 11 29 2 3 4" xfId="344"/>
    <cellStyle name="好_窗帘清单2011 11 29 2 3 5" xfId="345"/>
    <cellStyle name="好_窗帘清单2011 11 29 2 4" xfId="346"/>
    <cellStyle name="好_绿叶----N34户型样板房-报价清单20111102 2 6" xfId="347"/>
    <cellStyle name="好_窗帘清单2011 11 29 2 4 2" xfId="348"/>
    <cellStyle name="好_窗帘清单2011 11 29 2 5" xfId="349"/>
    <cellStyle name="好_绿叶----N34户型样板房-报价清单20111102 2 7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窗帘清单2011 11 29 4 2" xfId="355"/>
    <cellStyle name="好_绿叶----N34户型样板房-报价清单20111102 4 4" xfId="356"/>
    <cellStyle name="好_窗帘清单2011 11 29 4 3" xfId="357"/>
    <cellStyle name="好_绿叶----N34户型样板房-报价清单20111102 4 5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1"/>
  <sheetViews>
    <sheetView tabSelected="1" zoomScale="115" zoomScaleNormal="115" workbookViewId="0">
      <selection activeCell="J15" sqref="J15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9.66666666666667" style="6" customWidth="1"/>
    <col min="4" max="4" width="7.5" style="6" customWidth="1"/>
    <col min="5" max="5" width="7.5" style="7" customWidth="1"/>
    <col min="6" max="6" width="14.875" style="7" customWidth="1"/>
    <col min="7" max="7" width="12.7083333333333" style="7" customWidth="1"/>
    <col min="8" max="8" width="10.375" style="7" customWidth="1"/>
    <col min="9" max="9" width="12.125" style="7" customWidth="1"/>
    <col min="10" max="10" width="8.36666666666667" style="7" customWidth="1"/>
    <col min="11" max="11" width="13.4833333333333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1" customHeight="1" spans="1:11">
      <c r="A2" s="22" t="s">
        <v>1</v>
      </c>
      <c r="B2" s="23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40" t="s">
        <v>11</v>
      </c>
    </row>
    <row r="3" ht="30" customHeight="1" spans="1:11">
      <c r="A3" s="24">
        <v>1</v>
      </c>
      <c r="B3" s="25" t="s">
        <v>12</v>
      </c>
      <c r="C3" s="25" t="s">
        <v>13</v>
      </c>
      <c r="D3" s="25" t="s">
        <v>14</v>
      </c>
      <c r="E3" s="25">
        <v>90</v>
      </c>
      <c r="F3" s="25">
        <v>20230430</v>
      </c>
      <c r="G3" s="25" t="s">
        <v>15</v>
      </c>
      <c r="H3" s="25">
        <f>845*12</f>
        <v>10140</v>
      </c>
      <c r="I3" s="25">
        <f>845*12</f>
        <v>10140</v>
      </c>
      <c r="J3" s="25" t="s">
        <v>16</v>
      </c>
      <c r="K3" s="25"/>
    </row>
    <row r="4" ht="30" customHeight="1" spans="1:11">
      <c r="A4" s="24">
        <v>2</v>
      </c>
      <c r="B4" s="25" t="s">
        <v>17</v>
      </c>
      <c r="C4" s="25" t="s">
        <v>18</v>
      </c>
      <c r="D4" s="25" t="s">
        <v>19</v>
      </c>
      <c r="E4" s="25">
        <v>78</v>
      </c>
      <c r="F4" s="25">
        <v>20230419</v>
      </c>
      <c r="G4" s="25" t="s">
        <v>20</v>
      </c>
      <c r="H4" s="25">
        <f t="shared" ref="H4:H6" si="0">544*12</f>
        <v>6528</v>
      </c>
      <c r="I4" s="25">
        <f t="shared" ref="I4:I6" si="1">544*12</f>
        <v>6528</v>
      </c>
      <c r="J4" s="25" t="s">
        <v>21</v>
      </c>
      <c r="K4" s="25"/>
    </row>
    <row r="5" ht="30" customHeight="1" spans="1:11">
      <c r="A5" s="24">
        <v>3</v>
      </c>
      <c r="B5" s="25" t="s">
        <v>22</v>
      </c>
      <c r="C5" s="25" t="s">
        <v>23</v>
      </c>
      <c r="D5" s="25" t="s">
        <v>19</v>
      </c>
      <c r="E5" s="25">
        <v>63</v>
      </c>
      <c r="F5" s="25">
        <v>20230214</v>
      </c>
      <c r="G5" s="25" t="s">
        <v>15</v>
      </c>
      <c r="H5" s="25">
        <f t="shared" si="0"/>
        <v>6528</v>
      </c>
      <c r="I5" s="25">
        <f t="shared" si="1"/>
        <v>6528</v>
      </c>
      <c r="J5" s="25" t="s">
        <v>24</v>
      </c>
      <c r="K5" s="25"/>
    </row>
    <row r="6" ht="30" customHeight="1" spans="1:11">
      <c r="A6" s="24">
        <v>4</v>
      </c>
      <c r="B6" s="25" t="s">
        <v>25</v>
      </c>
      <c r="C6" s="25" t="s">
        <v>26</v>
      </c>
      <c r="D6" s="25" t="s">
        <v>19</v>
      </c>
      <c r="E6" s="25">
        <v>74</v>
      </c>
      <c r="F6" s="25">
        <v>20230510</v>
      </c>
      <c r="G6" s="25" t="s">
        <v>20</v>
      </c>
      <c r="H6" s="25">
        <f t="shared" si="0"/>
        <v>6528</v>
      </c>
      <c r="I6" s="25">
        <f t="shared" si="1"/>
        <v>6528</v>
      </c>
      <c r="J6" s="25" t="s">
        <v>27</v>
      </c>
      <c r="K6" s="41"/>
    </row>
    <row r="7" ht="30" customHeight="1" spans="1:11">
      <c r="A7" s="24">
        <v>5</v>
      </c>
      <c r="B7" s="26" t="s">
        <v>28</v>
      </c>
      <c r="C7" s="27" t="s">
        <v>29</v>
      </c>
      <c r="D7" s="27" t="s">
        <v>19</v>
      </c>
      <c r="E7" s="27">
        <f>2023-1940</f>
        <v>83</v>
      </c>
      <c r="F7" s="27" t="s">
        <v>30</v>
      </c>
      <c r="G7" s="27" t="s">
        <v>15</v>
      </c>
      <c r="H7" s="27">
        <v>6528</v>
      </c>
      <c r="I7" s="27">
        <v>6528</v>
      </c>
      <c r="J7" s="27" t="s">
        <v>31</v>
      </c>
      <c r="K7" s="42"/>
    </row>
    <row r="8" ht="30" customHeight="1" spans="1:11">
      <c r="A8" s="24"/>
      <c r="B8" s="28"/>
      <c r="C8" s="28"/>
      <c r="D8" s="28"/>
      <c r="E8" s="28"/>
      <c r="F8" s="29"/>
      <c r="G8" s="29"/>
      <c r="H8" s="29"/>
      <c r="I8" s="29"/>
      <c r="J8" s="28"/>
      <c r="K8" s="25"/>
    </row>
    <row r="9" ht="30" customHeight="1" spans="1:11">
      <c r="A9" s="24"/>
      <c r="B9" s="28"/>
      <c r="C9" s="28"/>
      <c r="D9" s="28"/>
      <c r="E9" s="28"/>
      <c r="F9" s="30"/>
      <c r="G9" s="29"/>
      <c r="H9" s="25"/>
      <c r="I9" s="25"/>
      <c r="J9" s="28"/>
      <c r="K9" s="25"/>
    </row>
    <row r="10" ht="35.1" customHeight="1" spans="1:11">
      <c r="A10" s="31" t="s">
        <v>32</v>
      </c>
      <c r="B10" s="32"/>
      <c r="C10" s="33"/>
      <c r="D10" s="34"/>
      <c r="E10" s="34"/>
      <c r="F10" s="35"/>
      <c r="G10" s="36"/>
      <c r="H10" s="37"/>
      <c r="I10" s="43">
        <f>SUM(I3:I9)</f>
        <v>36252</v>
      </c>
      <c r="J10" s="44"/>
      <c r="K10" s="45"/>
    </row>
    <row r="11" s="5" customFormat="1" ht="35.1" customHeight="1" spans="1:16379">
      <c r="A11" s="38" t="s">
        <v>33</v>
      </c>
      <c r="B11" s="38"/>
      <c r="C11" s="39"/>
      <c r="D11" s="39"/>
      <c r="E11" s="39"/>
      <c r="F11" s="39"/>
      <c r="G11" s="39"/>
      <c r="H11" s="39"/>
      <c r="I11" s="39" t="s">
        <v>34</v>
      </c>
      <c r="J11" s="39"/>
      <c r="K11" s="3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1"/>
      <c r="XET11" s="21"/>
      <c r="XEU11" s="21"/>
      <c r="XEV11" s="21"/>
      <c r="XEW11" s="21"/>
      <c r="XEX11" s="21"/>
      <c r="XEY11" s="21"/>
    </row>
  </sheetData>
  <mergeCells count="2">
    <mergeCell ref="A1:K1"/>
    <mergeCell ref="A10:B10"/>
  </mergeCells>
  <conditionalFormatting sqref="C$1:C$1048576">
    <cfRule type="duplicateValues" dxfId="0" priority="4"/>
    <cfRule type="duplicateValues" dxfId="0" priority="5"/>
    <cfRule type="duplicateValues" dxfId="0" priority="2"/>
    <cfRule type="duplicateValues" dxfId="0" priority="1"/>
  </conditionalFormatting>
  <conditionalFormatting sqref="J$1:J$1048576">
    <cfRule type="duplicateValues" dxfId="0" priority="3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E5" sqref="E5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35</v>
      </c>
      <c r="B1" s="8"/>
      <c r="C1" s="8"/>
      <c r="D1" s="8"/>
      <c r="E1" s="8"/>
    </row>
    <row r="2" ht="47.1" customHeight="1" spans="1:16373">
      <c r="A2" s="9" t="s">
        <v>1</v>
      </c>
      <c r="B2" s="9" t="s">
        <v>36</v>
      </c>
      <c r="C2" s="10" t="s">
        <v>37</v>
      </c>
      <c r="D2" s="10" t="s">
        <v>38</v>
      </c>
      <c r="E2" s="10" t="s">
        <v>39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11" t="s">
        <v>40</v>
      </c>
      <c r="C3" s="12">
        <v>1</v>
      </c>
      <c r="D3" s="13">
        <v>6528</v>
      </c>
      <c r="E3" s="13">
        <v>6528</v>
      </c>
    </row>
    <row r="4" ht="47.1" customHeight="1" spans="1:5">
      <c r="A4" s="9">
        <v>2</v>
      </c>
      <c r="B4" s="11" t="s">
        <v>41</v>
      </c>
      <c r="C4" s="10">
        <v>4</v>
      </c>
      <c r="D4" s="13">
        <v>6528</v>
      </c>
      <c r="E4" s="14">
        <v>29724</v>
      </c>
    </row>
    <row r="5" ht="47.1" customHeight="1" spans="1:5">
      <c r="A5" s="15" t="s">
        <v>32</v>
      </c>
      <c r="B5" s="16"/>
      <c r="C5" s="17">
        <f>SUM(C3:C4)</f>
        <v>5</v>
      </c>
      <c r="D5" s="17"/>
      <c r="E5" s="17">
        <f>SUM(E3:E4)</f>
        <v>36252</v>
      </c>
    </row>
    <row r="6" s="5" customFormat="1" ht="39" customHeight="1" spans="1:16373">
      <c r="A6" s="18" t="s">
        <v>33</v>
      </c>
      <c r="B6" s="18"/>
      <c r="C6" s="19"/>
      <c r="D6" s="19"/>
      <c r="E6" s="20" t="s">
        <v>34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O2" sqref="O2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42</v>
      </c>
      <c r="B1" s="1"/>
      <c r="C1" s="1"/>
      <c r="D1" s="1"/>
    </row>
    <row r="2" ht="128.1" customHeight="1" spans="1:4">
      <c r="A2" s="2" t="s">
        <v>43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44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2023-06-15T09:06:16Z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