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tabRatio="940" firstSheet="18" activeTab="25"/>
  </bookViews>
  <sheets>
    <sheet name="1.收入总表" sheetId="97" r:id="rId1"/>
    <sheet name="2.收入执行" sheetId="36" r:id="rId2"/>
    <sheet name="3.一般公共预算财政返还和转移支付表" sheetId="91" r:id="rId3"/>
    <sheet name="4.上级专项转移支付明细表" sheetId="38" r:id="rId4"/>
    <sheet name="5.支出总表 " sheetId="100" r:id="rId5"/>
    <sheet name="6.本级支出执行" sheetId="37" r:id="rId6"/>
    <sheet name="7.本级支出明细 (功能科目)" sheetId="110" r:id="rId7"/>
    <sheet name="8.一般公共预算基本支出" sheetId="112" r:id="rId8"/>
    <sheet name="9.一般公共预算专项转移支付表" sheetId="111" state="hidden" r:id="rId9"/>
    <sheet name="9.基金收入" sheetId="57" r:id="rId10"/>
    <sheet name="10.基金支出" sheetId="72" r:id="rId11"/>
    <sheet name="11.基金支出 (本级)" sheetId="113" r:id="rId12"/>
    <sheet name="12.基金支出执行（功能科目）" sheetId="114" r:id="rId13"/>
    <sheet name="基金支出明细" sheetId="94" state="hidden" r:id="rId14"/>
    <sheet name="13.政府性基金转移支付表" sheetId="103" r:id="rId15"/>
    <sheet name="14.国有资本经营预算收入" sheetId="105" r:id="rId16"/>
    <sheet name="15.国有资本经营预算支出" sheetId="106" r:id="rId17"/>
    <sheet name="16.国有资本经营预算支出 (本级)" sheetId="115" r:id="rId18"/>
    <sheet name="17.国有资本经营转移支付" sheetId="116" r:id="rId19"/>
    <sheet name="18.社保基金收入决算" sheetId="117" r:id="rId20"/>
    <sheet name="19.社保基金支出决算 " sheetId="118" r:id="rId21"/>
    <sheet name="20.平衡表" sheetId="98" r:id="rId22"/>
    <sheet name="21.地方政府债务发行及还本付息情况表" sheetId="108" r:id="rId23"/>
    <sheet name="22.新增债券项目情况表" sheetId="109" r:id="rId24"/>
    <sheet name="23.重点绩效项目评价明细表" sheetId="107" r:id="rId25"/>
    <sheet name="24.三公经费" sheetId="119" r:id="rId26"/>
  </sheets>
  <externalReferences>
    <externalReference r:id="rId27"/>
  </externalReferences>
  <definedNames>
    <definedName name="_xlnm._FilterDatabase" localSheetId="2" hidden="1">'3.一般公共预算财政返还和转移支付表'!$A$3:$B$41</definedName>
    <definedName name="_xlnm._FilterDatabase" localSheetId="6" hidden="1">'7.本级支出明细 (功能科目)'!$A$3:$C$1313</definedName>
    <definedName name="_xlnm._FilterDatabase" localSheetId="13" hidden="1">基金支出明细!$A$3:$C$104</definedName>
    <definedName name="_">#REF!</definedName>
    <definedName name="_6_其他" localSheetId="15">#REF!</definedName>
    <definedName name="_6_其他" localSheetId="16">#REF!</definedName>
    <definedName name="_6_其他" localSheetId="4">#REF!</definedName>
    <definedName name="_6_其他">#REF!</definedName>
    <definedName name="_Order1" hidden="1">255</definedName>
    <definedName name="_Order2" hidden="1">255</definedName>
    <definedName name="BM8_SelectZBM.BM8_ZBMChangeKMM" localSheetId="15">[1]!BM8_SelectZBM.BM8_ZBMChangeKMM</definedName>
    <definedName name="BM8_SelectZBM.BM8_ZBMChangeKMM" localSheetId="16">[1]!BM8_SelectZBM.BM8_ZBMChangeKMM</definedName>
    <definedName name="BM8_SelectZBM.BM8_ZBMChangeKMM" localSheetId="9">[1]!BM8_SelectZBM.BM8_ZBMChangeKMM</definedName>
    <definedName name="BM8_SelectZBM.BM8_ZBMChangeKMM" localSheetId="10">[1]!BM8_SelectZBM.BM8_ZBMChangeKMM</definedName>
    <definedName name="BM8_SelectZBM.BM8_ZBMChangeKMM">[1]!BM8_SelectZBM.BM8_ZBMChangeKMM</definedName>
    <definedName name="BM8_SelectZBM.BM8_ZBMminusOption" localSheetId="15">[1]!BM8_SelectZBM.BM8_ZBMminusOption</definedName>
    <definedName name="BM8_SelectZBM.BM8_ZBMminusOption" localSheetId="16">[1]!BM8_SelectZBM.BM8_ZBMminusOption</definedName>
    <definedName name="BM8_SelectZBM.BM8_ZBMminusOption" localSheetId="9">[1]!BM8_SelectZBM.BM8_ZBMminusOption</definedName>
    <definedName name="BM8_SelectZBM.BM8_ZBMminusOption" localSheetId="10">[1]!BM8_SelectZBM.BM8_ZBMminusOption</definedName>
    <definedName name="BM8_SelectZBM.BM8_ZBMminusOption">[1]!BM8_SelectZBM.BM8_ZBMminusOption</definedName>
    <definedName name="BM8_SelectZBM.BM8_ZBMSumOption" localSheetId="15">[1]!BM8_SelectZBM.BM8_ZBMSumOption</definedName>
    <definedName name="BM8_SelectZBM.BM8_ZBMSumOption" localSheetId="16">[1]!BM8_SelectZBM.BM8_ZBMSumOption</definedName>
    <definedName name="BM8_SelectZBM.BM8_ZBMSumOption" localSheetId="9">[1]!BM8_SelectZBM.BM8_ZBMSumOption</definedName>
    <definedName name="BM8_SelectZBM.BM8_ZBMSumOption" localSheetId="10">[1]!BM8_SelectZBM.BM8_ZBMSumOption</definedName>
    <definedName name="BM8_SelectZBM.BM8_ZBMSumOption">[1]!BM8_SelectZBM.BM8_ZBMSumOption</definedName>
    <definedName name="Database" localSheetId="15" hidden="1">#REF!</definedName>
    <definedName name="Database" localSheetId="16" hidden="1">#REF!</definedName>
    <definedName name="Database" localSheetId="9" hidden="1">#REF!</definedName>
    <definedName name="Database" localSheetId="10" hidden="1">#REF!</definedName>
    <definedName name="Database" hidden="1">#REF!</definedName>
    <definedName name="_xlnm.Print_Area" localSheetId="15">'14.国有资本经营预算收入'!$A$1:$E$27</definedName>
    <definedName name="_xlnm.Print_Area" localSheetId="16">'15.国有资本经营预算支出'!$A$1:$E$26</definedName>
    <definedName name="_xlnm.Print_Area" localSheetId="9">'9.基金收入'!$A$1:$E$31</definedName>
    <definedName name="_xlnm.Print_Area" localSheetId="10">'10.基金支出'!$A$1:$E$32</definedName>
    <definedName name="_xlnm.Print_Area" localSheetId="1">'2.收入执行'!$A$1:$F$45</definedName>
    <definedName name="_xlnm.Print_Area" localSheetId="5">'6.本级支出执行'!$B$1:$F$28</definedName>
    <definedName name="_xlnm.Print_Area" localSheetId="4">'5.支出总表 '!$A$1:$E$11</definedName>
    <definedName name="_xlnm.Print_Area" hidden="1">#N/A</definedName>
    <definedName name="_xlnm.Print_Titles" localSheetId="15">'14.国有资本经营预算收入'!$A:$A,'14.国有资本经营预算收入'!$1:$3</definedName>
    <definedName name="_xlnm.Print_Titles" localSheetId="16">'15.国有资本经营预算支出'!$A:$A,'15.国有资本经营预算支出'!$1:$3</definedName>
    <definedName name="_xlnm.Print_Titles" localSheetId="9">'9.基金收入'!$A:$A,'9.基金收入'!$1:$3</definedName>
    <definedName name="_xlnm.Print_Titles" localSheetId="10">'10.基金支出'!$A:$A,'10.基金支出'!$1:$3</definedName>
    <definedName name="_xlnm.Print_Titles" localSheetId="13">基金支出明细!$1:$3</definedName>
    <definedName name="_xlnm.Print_Titles" hidden="1">#N/A</definedName>
    <definedName name="QUERY2">#REF!</definedName>
    <definedName name="本级支执222" localSheetId="15">#REF!</definedName>
    <definedName name="本级支执222" localSheetId="16">#REF!</definedName>
    <definedName name="本级支执222" localSheetId="9">#REF!</definedName>
    <definedName name="本级支执222" localSheetId="10">#REF!</definedName>
    <definedName name="本级支执222">#REF!</definedName>
    <definedName name="汇率" localSheetId="15">#REF!</definedName>
    <definedName name="汇率" localSheetId="16">#REF!</definedName>
    <definedName name="汇率" localSheetId="9">#REF!</definedName>
    <definedName name="汇率" localSheetId="10">#REF!</definedName>
    <definedName name="汇率">#REF!</definedName>
    <definedName name="生产列1" localSheetId="15">#REF!</definedName>
    <definedName name="生产列1" localSheetId="16">#REF!</definedName>
    <definedName name="生产列1" localSheetId="9">#REF!</definedName>
    <definedName name="生产列1" localSheetId="10">#REF!</definedName>
    <definedName name="生产列1">#REF!</definedName>
    <definedName name="生产列11" localSheetId="15">#REF!</definedName>
    <definedName name="生产列11" localSheetId="16">#REF!</definedName>
    <definedName name="生产列11" localSheetId="9">#REF!</definedName>
    <definedName name="生产列11" localSheetId="10">#REF!</definedName>
    <definedName name="生产列11">#REF!</definedName>
    <definedName name="生产列15" localSheetId="15">#REF!</definedName>
    <definedName name="生产列15" localSheetId="16">#REF!</definedName>
    <definedName name="生产列15" localSheetId="9">#REF!</definedName>
    <definedName name="生产列15" localSheetId="10">#REF!</definedName>
    <definedName name="生产列15">#REF!</definedName>
    <definedName name="生产列16" localSheetId="15">#REF!</definedName>
    <definedName name="生产列16" localSheetId="16">#REF!</definedName>
    <definedName name="生产列16" localSheetId="9">#REF!</definedName>
    <definedName name="生产列16" localSheetId="10">#REF!</definedName>
    <definedName name="生产列16">#REF!</definedName>
    <definedName name="生产列17" localSheetId="15">#REF!</definedName>
    <definedName name="生产列17" localSheetId="16">#REF!</definedName>
    <definedName name="生产列17" localSheetId="9">#REF!</definedName>
    <definedName name="生产列17" localSheetId="10">#REF!</definedName>
    <definedName name="生产列17">#REF!</definedName>
    <definedName name="生产列19" localSheetId="15">#REF!</definedName>
    <definedName name="生产列19" localSheetId="16">#REF!</definedName>
    <definedName name="生产列19" localSheetId="9">#REF!</definedName>
    <definedName name="生产列19" localSheetId="10">#REF!</definedName>
    <definedName name="生产列19">#REF!</definedName>
    <definedName name="生产列2" localSheetId="15">#REF!</definedName>
    <definedName name="生产列2" localSheetId="16">#REF!</definedName>
    <definedName name="生产列2" localSheetId="9">#REF!</definedName>
    <definedName name="生产列2" localSheetId="10">#REF!</definedName>
    <definedName name="生产列2">#REF!</definedName>
    <definedName name="生产列20" localSheetId="15">#REF!</definedName>
    <definedName name="生产列20" localSheetId="16">#REF!</definedName>
    <definedName name="生产列20" localSheetId="9">#REF!</definedName>
    <definedName name="生产列20" localSheetId="10">#REF!</definedName>
    <definedName name="生产列20">#REF!</definedName>
    <definedName name="生产列3" localSheetId="15">#REF!</definedName>
    <definedName name="生产列3" localSheetId="16">#REF!</definedName>
    <definedName name="生产列3" localSheetId="9">#REF!</definedName>
    <definedName name="生产列3" localSheetId="10">#REF!</definedName>
    <definedName name="生产列3">#REF!</definedName>
    <definedName name="生产列4" localSheetId="15">#REF!</definedName>
    <definedName name="生产列4" localSheetId="16">#REF!</definedName>
    <definedName name="生产列4" localSheetId="9">#REF!</definedName>
    <definedName name="生产列4" localSheetId="10">#REF!</definedName>
    <definedName name="生产列4">#REF!</definedName>
    <definedName name="生产列5" localSheetId="15">#REF!</definedName>
    <definedName name="生产列5" localSheetId="16">#REF!</definedName>
    <definedName name="生产列5" localSheetId="9">#REF!</definedName>
    <definedName name="生产列5" localSheetId="10">#REF!</definedName>
    <definedName name="生产列5">#REF!</definedName>
    <definedName name="生产列6" localSheetId="15">#REF!</definedName>
    <definedName name="生产列6" localSheetId="16">#REF!</definedName>
    <definedName name="生产列6" localSheetId="9">#REF!</definedName>
    <definedName name="生产列6" localSheetId="10">#REF!</definedName>
    <definedName name="生产列6">#REF!</definedName>
    <definedName name="生产列7" localSheetId="15">#REF!</definedName>
    <definedName name="生产列7" localSheetId="16">#REF!</definedName>
    <definedName name="生产列7" localSheetId="9">#REF!</definedName>
    <definedName name="生产列7" localSheetId="10">#REF!</definedName>
    <definedName name="生产列7">#REF!</definedName>
    <definedName name="生产列8" localSheetId="15">#REF!</definedName>
    <definedName name="生产列8" localSheetId="16">#REF!</definedName>
    <definedName name="生产列8" localSheetId="9">#REF!</definedName>
    <definedName name="生产列8" localSheetId="10">#REF!</definedName>
    <definedName name="生产列8">#REF!</definedName>
    <definedName name="生产列9" localSheetId="15">#REF!</definedName>
    <definedName name="生产列9" localSheetId="16">#REF!</definedName>
    <definedName name="生产列9" localSheetId="9">#REF!</definedName>
    <definedName name="生产列9" localSheetId="10">#REF!</definedName>
    <definedName name="生产列9">#REF!</definedName>
    <definedName name="生产期" localSheetId="15">#REF!</definedName>
    <definedName name="生产期" localSheetId="16">#REF!</definedName>
    <definedName name="生产期" localSheetId="9">#REF!</definedName>
    <definedName name="生产期" localSheetId="10">#REF!</definedName>
    <definedName name="生产期">#REF!</definedName>
    <definedName name="生产期1" localSheetId="15">#REF!</definedName>
    <definedName name="生产期1" localSheetId="16">#REF!</definedName>
    <definedName name="生产期1" localSheetId="9">#REF!</definedName>
    <definedName name="生产期1" localSheetId="10">#REF!</definedName>
    <definedName name="生产期1">#REF!</definedName>
    <definedName name="生产期11" localSheetId="15">#REF!</definedName>
    <definedName name="生产期11" localSheetId="16">#REF!</definedName>
    <definedName name="生产期11" localSheetId="9">#REF!</definedName>
    <definedName name="生产期11" localSheetId="10">#REF!</definedName>
    <definedName name="生产期11">#REF!</definedName>
    <definedName name="生产期15" localSheetId="15">#REF!</definedName>
    <definedName name="生产期15" localSheetId="16">#REF!</definedName>
    <definedName name="生产期15" localSheetId="9">#REF!</definedName>
    <definedName name="生产期15" localSheetId="10">#REF!</definedName>
    <definedName name="生产期15">#REF!</definedName>
    <definedName name="生产期16" localSheetId="15">#REF!</definedName>
    <definedName name="生产期16" localSheetId="16">#REF!</definedName>
    <definedName name="生产期16" localSheetId="9">#REF!</definedName>
    <definedName name="生产期16" localSheetId="10">#REF!</definedName>
    <definedName name="生产期16">#REF!</definedName>
    <definedName name="生产期17" localSheetId="15">#REF!</definedName>
    <definedName name="生产期17" localSheetId="16">#REF!</definedName>
    <definedName name="生产期17" localSheetId="9">#REF!</definedName>
    <definedName name="生产期17" localSheetId="10">#REF!</definedName>
    <definedName name="生产期17">#REF!</definedName>
    <definedName name="生产期19" localSheetId="15">#REF!</definedName>
    <definedName name="生产期19" localSheetId="16">#REF!</definedName>
    <definedName name="生产期19" localSheetId="9">#REF!</definedName>
    <definedName name="生产期19" localSheetId="10">#REF!</definedName>
    <definedName name="生产期19">#REF!</definedName>
    <definedName name="生产期2" localSheetId="15">#REF!</definedName>
    <definedName name="生产期2" localSheetId="16">#REF!</definedName>
    <definedName name="生产期2" localSheetId="9">#REF!</definedName>
    <definedName name="生产期2" localSheetId="10">#REF!</definedName>
    <definedName name="生产期2">#REF!</definedName>
    <definedName name="生产期20" localSheetId="15">#REF!</definedName>
    <definedName name="生产期20" localSheetId="16">#REF!</definedName>
    <definedName name="生产期20" localSheetId="9">#REF!</definedName>
    <definedName name="生产期20" localSheetId="10">#REF!</definedName>
    <definedName name="生产期20">#REF!</definedName>
    <definedName name="生产期3" localSheetId="15">#REF!</definedName>
    <definedName name="生产期3" localSheetId="16">#REF!</definedName>
    <definedName name="生产期3" localSheetId="9">#REF!</definedName>
    <definedName name="生产期3" localSheetId="10">#REF!</definedName>
    <definedName name="生产期3">#REF!</definedName>
    <definedName name="生产期4" localSheetId="15">#REF!</definedName>
    <definedName name="生产期4" localSheetId="16">#REF!</definedName>
    <definedName name="生产期4" localSheetId="9">#REF!</definedName>
    <definedName name="生产期4" localSheetId="10">#REF!</definedName>
    <definedName name="生产期4">#REF!</definedName>
    <definedName name="生产期5" localSheetId="15">#REF!</definedName>
    <definedName name="生产期5" localSheetId="16">#REF!</definedName>
    <definedName name="生产期5" localSheetId="9">#REF!</definedName>
    <definedName name="生产期5" localSheetId="10">#REF!</definedName>
    <definedName name="生产期5" localSheetId="4">#REF!</definedName>
    <definedName name="生产期5">#REF!</definedName>
    <definedName name="生产期6" localSheetId="15">#REF!</definedName>
    <definedName name="生产期6" localSheetId="16">#REF!</definedName>
    <definedName name="生产期6" localSheetId="9">#REF!</definedName>
    <definedName name="生产期6" localSheetId="10">#REF!</definedName>
    <definedName name="生产期6">#REF!</definedName>
    <definedName name="生产期7" localSheetId="15">#REF!</definedName>
    <definedName name="生产期7" localSheetId="16">#REF!</definedName>
    <definedName name="生产期7" localSheetId="9">#REF!</definedName>
    <definedName name="生产期7" localSheetId="10">#REF!</definedName>
    <definedName name="生产期7">#REF!</definedName>
    <definedName name="生产期8" localSheetId="15">#REF!</definedName>
    <definedName name="生产期8" localSheetId="16">#REF!</definedName>
    <definedName name="生产期8" localSheetId="9">#REF!</definedName>
    <definedName name="生产期8" localSheetId="10">#REF!</definedName>
    <definedName name="生产期8">#REF!</definedName>
    <definedName name="生产期9" localSheetId="15">#REF!</definedName>
    <definedName name="生产期9" localSheetId="16">#REF!</definedName>
    <definedName name="生产期9" localSheetId="9">#REF!</definedName>
    <definedName name="生产期9" localSheetId="10">#REF!</definedName>
    <definedName name="生产期9">#REF!</definedName>
    <definedName name="式">#REF!</definedName>
    <definedName name="预算支出指标帐">#REF!</definedName>
    <definedName name="_xlnm.Print_Titles" localSheetId="2">'3.一般公共预算财政返还和转移支付表'!$1:$3</definedName>
    <definedName name="_xlnm.Print_Area" localSheetId="6">'7.本级支出明细 (功能科目)'!$B$1:$C$28</definedName>
    <definedName name="BM8_SelectZBM.BM8_ZBMChangeKMM" localSheetId="11">[1]!BM8_SelectZBM.BM8_ZBMChangeKMM</definedName>
    <definedName name="BM8_SelectZBM.BM8_ZBMminusOption" localSheetId="11">[1]!BM8_SelectZBM.BM8_ZBMminusOption</definedName>
    <definedName name="BM8_SelectZBM.BM8_ZBMSumOption" localSheetId="11">[1]!BM8_SelectZBM.BM8_ZBMSumOption</definedName>
    <definedName name="Database" localSheetId="11" hidden="1">#REF!</definedName>
    <definedName name="_xlnm.Print_Area" localSheetId="11">'11.基金支出 (本级)'!$A$1:$E$19</definedName>
    <definedName name="_xlnm.Print_Titles" localSheetId="11">'11.基金支出 (本级)'!$A:$A,'11.基金支出 (本级)'!$1:$3</definedName>
    <definedName name="本级支执222" localSheetId="11">#REF!</definedName>
    <definedName name="汇率" localSheetId="11">#REF!</definedName>
    <definedName name="生产列1" localSheetId="11">#REF!</definedName>
    <definedName name="生产列11" localSheetId="11">#REF!</definedName>
    <definedName name="生产列15" localSheetId="11">#REF!</definedName>
    <definedName name="生产列16" localSheetId="11">#REF!</definedName>
    <definedName name="生产列17" localSheetId="11">#REF!</definedName>
    <definedName name="生产列19" localSheetId="11">#REF!</definedName>
    <definedName name="生产列2" localSheetId="11">#REF!</definedName>
    <definedName name="生产列20" localSheetId="11">#REF!</definedName>
    <definedName name="生产列3" localSheetId="11">#REF!</definedName>
    <definedName name="生产列4" localSheetId="11">#REF!</definedName>
    <definedName name="生产列5" localSheetId="11">#REF!</definedName>
    <definedName name="生产列6" localSheetId="11">#REF!</definedName>
    <definedName name="生产列7" localSheetId="11">#REF!</definedName>
    <definedName name="生产列8" localSheetId="11">#REF!</definedName>
    <definedName name="生产列9" localSheetId="11">#REF!</definedName>
    <definedName name="生产期" localSheetId="11">#REF!</definedName>
    <definedName name="生产期1" localSheetId="11">#REF!</definedName>
    <definedName name="生产期11" localSheetId="11">#REF!</definedName>
    <definedName name="生产期15" localSheetId="11">#REF!</definedName>
    <definedName name="生产期16" localSheetId="11">#REF!</definedName>
    <definedName name="生产期17" localSheetId="11">#REF!</definedName>
    <definedName name="生产期19" localSheetId="11">#REF!</definedName>
    <definedName name="生产期2" localSheetId="11">#REF!</definedName>
    <definedName name="生产期20" localSheetId="11">#REF!</definedName>
    <definedName name="生产期3" localSheetId="11">#REF!</definedName>
    <definedName name="生产期4" localSheetId="11">#REF!</definedName>
    <definedName name="生产期5" localSheetId="11">#REF!</definedName>
    <definedName name="生产期6" localSheetId="11">#REF!</definedName>
    <definedName name="生产期7" localSheetId="11">#REF!</definedName>
    <definedName name="生产期8" localSheetId="11">#REF!</definedName>
    <definedName name="生产期9" localSheetId="11">#REF!</definedName>
    <definedName name="BM8_SelectZBM.BM8_ZBMChangeKMM" localSheetId="12">[1]!BM8_SelectZBM.BM8_ZBMChangeKMM</definedName>
    <definedName name="BM8_SelectZBM.BM8_ZBMminusOption" localSheetId="12">[1]!BM8_SelectZBM.BM8_ZBMminusOption</definedName>
    <definedName name="BM8_SelectZBM.BM8_ZBMSumOption" localSheetId="12">[1]!BM8_SelectZBM.BM8_ZBMSumOption</definedName>
    <definedName name="Database" localSheetId="12" hidden="1">#REF!</definedName>
    <definedName name="_xlnm.Print_Area" localSheetId="12">'12.基金支出执行（功能科目）'!$A$1:$C$19</definedName>
    <definedName name="_xlnm.Print_Titles" localSheetId="12">'12.基金支出执行（功能科目）'!$A:$A,'12.基金支出执行（功能科目）'!$1:$3</definedName>
    <definedName name="本级支执222" localSheetId="12">#REF!</definedName>
    <definedName name="汇率" localSheetId="12">#REF!</definedName>
    <definedName name="生产列1" localSheetId="12">#REF!</definedName>
    <definedName name="生产列11" localSheetId="12">#REF!</definedName>
    <definedName name="生产列15" localSheetId="12">#REF!</definedName>
    <definedName name="生产列16" localSheetId="12">#REF!</definedName>
    <definedName name="生产列17" localSheetId="12">#REF!</definedName>
    <definedName name="生产列19" localSheetId="12">#REF!</definedName>
    <definedName name="生产列2" localSheetId="12">#REF!</definedName>
    <definedName name="生产列20" localSheetId="12">#REF!</definedName>
    <definedName name="生产列3" localSheetId="12">#REF!</definedName>
    <definedName name="生产列4" localSheetId="12">#REF!</definedName>
    <definedName name="生产列5" localSheetId="12">#REF!</definedName>
    <definedName name="生产列6" localSheetId="12">#REF!</definedName>
    <definedName name="生产列7" localSheetId="12">#REF!</definedName>
    <definedName name="生产列8" localSheetId="12">#REF!</definedName>
    <definedName name="生产列9" localSheetId="12">#REF!</definedName>
    <definedName name="生产期" localSheetId="12">#REF!</definedName>
    <definedName name="生产期1" localSheetId="12">#REF!</definedName>
    <definedName name="生产期11" localSheetId="12">#REF!</definedName>
    <definedName name="生产期15" localSheetId="12">#REF!</definedName>
    <definedName name="生产期16" localSheetId="12">#REF!</definedName>
    <definedName name="生产期17" localSheetId="12">#REF!</definedName>
    <definedName name="生产期19" localSheetId="12">#REF!</definedName>
    <definedName name="生产期2" localSheetId="12">#REF!</definedName>
    <definedName name="生产期20" localSheetId="12">#REF!</definedName>
    <definedName name="生产期3" localSheetId="12">#REF!</definedName>
    <definedName name="生产期4" localSheetId="12">#REF!</definedName>
    <definedName name="生产期5" localSheetId="12">#REF!</definedName>
    <definedName name="生产期6" localSheetId="12">#REF!</definedName>
    <definedName name="生产期7" localSheetId="12">#REF!</definedName>
    <definedName name="生产期8" localSheetId="12">#REF!</definedName>
    <definedName name="生产期9" localSheetId="12">#REF!</definedName>
    <definedName name="_6_其他" localSheetId="17">#REF!</definedName>
    <definedName name="BM8_SelectZBM.BM8_ZBMChangeKMM" localSheetId="17">[1]!BM8_SelectZBM.BM8_ZBMChangeKMM</definedName>
    <definedName name="BM8_SelectZBM.BM8_ZBMminusOption" localSheetId="17">[1]!BM8_SelectZBM.BM8_ZBMminusOption</definedName>
    <definedName name="BM8_SelectZBM.BM8_ZBMSumOption" localSheetId="17">[1]!BM8_SelectZBM.BM8_ZBMSumOption</definedName>
    <definedName name="Database" localSheetId="17" hidden="1">#REF!</definedName>
    <definedName name="_xlnm.Print_Area" localSheetId="17">'16.国有资本经营预算支出 (本级)'!$A$1:$E$26</definedName>
    <definedName name="_xlnm.Print_Titles" localSheetId="17">'16.国有资本经营预算支出 (本级)'!$A:$A,'16.国有资本经营预算支出 (本级)'!$1:$3</definedName>
    <definedName name="本级支执222" localSheetId="17">#REF!</definedName>
    <definedName name="汇率" localSheetId="17">#REF!</definedName>
    <definedName name="生产列1" localSheetId="17">#REF!</definedName>
    <definedName name="生产列11" localSheetId="17">#REF!</definedName>
    <definedName name="生产列15" localSheetId="17">#REF!</definedName>
    <definedName name="生产列16" localSheetId="17">#REF!</definedName>
    <definedName name="生产列17" localSheetId="17">#REF!</definedName>
    <definedName name="生产列19" localSheetId="17">#REF!</definedName>
    <definedName name="生产列2" localSheetId="17">#REF!</definedName>
    <definedName name="生产列20" localSheetId="17">#REF!</definedName>
    <definedName name="生产列3" localSheetId="17">#REF!</definedName>
    <definedName name="生产列4" localSheetId="17">#REF!</definedName>
    <definedName name="生产列5" localSheetId="17">#REF!</definedName>
    <definedName name="生产列6" localSheetId="17">#REF!</definedName>
    <definedName name="生产列7" localSheetId="17">#REF!</definedName>
    <definedName name="生产列8" localSheetId="17">#REF!</definedName>
    <definedName name="生产列9" localSheetId="17">#REF!</definedName>
    <definedName name="生产期" localSheetId="17">#REF!</definedName>
    <definedName name="生产期1" localSheetId="17">#REF!</definedName>
    <definedName name="生产期11" localSheetId="17">#REF!</definedName>
    <definedName name="生产期15" localSheetId="17">#REF!</definedName>
    <definedName name="生产期16" localSheetId="17">#REF!</definedName>
    <definedName name="生产期17" localSheetId="17">#REF!</definedName>
    <definedName name="生产期19" localSheetId="17">#REF!</definedName>
    <definedName name="生产期2" localSheetId="17">#REF!</definedName>
    <definedName name="生产期20" localSheetId="17">#REF!</definedName>
    <definedName name="生产期3" localSheetId="17">#REF!</definedName>
    <definedName name="生产期4" localSheetId="17">#REF!</definedName>
    <definedName name="生产期5" localSheetId="17">#REF!</definedName>
    <definedName name="生产期6" localSheetId="17">#REF!</definedName>
    <definedName name="生产期7" localSheetId="17">#REF!</definedName>
    <definedName name="生产期8" localSheetId="17">#REF!</definedName>
    <definedName name="生产期9" localSheetId="17">#REF!</definedName>
    <definedName name="_6_其他" localSheetId="18">#REF!</definedName>
    <definedName name="BM8_SelectZBM.BM8_ZBMChangeKMM" localSheetId="18">[1]!BM8_SelectZBM.BM8_ZBMChangeKMM</definedName>
    <definedName name="BM8_SelectZBM.BM8_ZBMminusOption" localSheetId="18">[1]!BM8_SelectZBM.BM8_ZBMminusOption</definedName>
    <definedName name="BM8_SelectZBM.BM8_ZBMSumOption" localSheetId="18">[1]!BM8_SelectZBM.BM8_ZBMSumOption</definedName>
    <definedName name="Database" localSheetId="18" hidden="1">#REF!</definedName>
    <definedName name="_xlnm.Print_Area" localSheetId="18">'17.国有资本经营转移支付'!$A$1:$B$5</definedName>
    <definedName name="_xlnm.Print_Titles" localSheetId="18">'17.国有资本经营转移支付'!$A:$A,'17.国有资本经营转移支付'!$1:$3</definedName>
    <definedName name="本级支执222" localSheetId="18">#REF!</definedName>
    <definedName name="汇率" localSheetId="18">#REF!</definedName>
    <definedName name="生产列1" localSheetId="18">#REF!</definedName>
    <definedName name="生产列11" localSheetId="18">#REF!</definedName>
    <definedName name="生产列15" localSheetId="18">#REF!</definedName>
    <definedName name="生产列16" localSheetId="18">#REF!</definedName>
    <definedName name="生产列17" localSheetId="18">#REF!</definedName>
    <definedName name="生产列19" localSheetId="18">#REF!</definedName>
    <definedName name="生产列2" localSheetId="18">#REF!</definedName>
    <definedName name="生产列20" localSheetId="18">#REF!</definedName>
    <definedName name="生产列3" localSheetId="18">#REF!</definedName>
    <definedName name="生产列4" localSheetId="18">#REF!</definedName>
    <definedName name="生产列5" localSheetId="18">#REF!</definedName>
    <definedName name="生产列6" localSheetId="18">#REF!</definedName>
    <definedName name="生产列7" localSheetId="18">#REF!</definedName>
    <definedName name="生产列8" localSheetId="18">#REF!</definedName>
    <definedName name="生产列9" localSheetId="18">#REF!</definedName>
    <definedName name="生产期" localSheetId="18">#REF!</definedName>
    <definedName name="生产期1" localSheetId="18">#REF!</definedName>
    <definedName name="生产期11" localSheetId="18">#REF!</definedName>
    <definedName name="生产期15" localSheetId="18">#REF!</definedName>
    <definedName name="生产期16" localSheetId="18">#REF!</definedName>
    <definedName name="生产期17" localSheetId="18">#REF!</definedName>
    <definedName name="生产期19" localSheetId="18">#REF!</definedName>
    <definedName name="生产期2" localSheetId="18">#REF!</definedName>
    <definedName name="生产期20" localSheetId="18">#REF!</definedName>
    <definedName name="生产期3" localSheetId="18">#REF!</definedName>
    <definedName name="生产期4" localSheetId="18">#REF!</definedName>
    <definedName name="生产期5" localSheetId="18">#REF!</definedName>
    <definedName name="生产期6" localSheetId="18">#REF!</definedName>
    <definedName name="生产期7" localSheetId="18">#REF!</definedName>
    <definedName name="生产期8" localSheetId="18">#REF!</definedName>
    <definedName name="生产期9" localSheetId="18">#REF!</definedName>
  </definedNames>
  <calcPr calcId="144525" fullPrecision="0"/>
</workbook>
</file>

<file path=xl/comments1.xml><?xml version="1.0" encoding="utf-8"?>
<comments xmlns="http://schemas.openxmlformats.org/spreadsheetml/2006/main">
  <authors>
    <author>Administrator</author>
  </authors>
  <commentList>
    <comment ref="C28" authorId="0">
      <text>
        <r>
          <rPr>
            <b/>
            <sz val="9"/>
            <rFont val="宋体"/>
            <charset val="134"/>
          </rPr>
          <t>Administrator:</t>
        </r>
        <r>
          <rPr>
            <sz val="9"/>
            <rFont val="宋体"/>
            <charset val="134"/>
          </rPr>
          <t xml:space="preserve">
此处有隐藏说明</t>
        </r>
      </text>
    </comment>
  </commentList>
</comments>
</file>

<file path=xl/sharedStrings.xml><?xml version="1.0" encoding="utf-8"?>
<sst xmlns="http://schemas.openxmlformats.org/spreadsheetml/2006/main" count="2373" uniqueCount="1747">
  <si>
    <t>2022年高新区一般公共预算收入决算总表</t>
  </si>
  <si>
    <t>单位：万元</t>
  </si>
  <si>
    <t>项  目</t>
  </si>
  <si>
    <t>2022年预算数</t>
  </si>
  <si>
    <t>2022年             调整预算数</t>
  </si>
  <si>
    <t>2022年决算数</t>
  </si>
  <si>
    <t>为调整预算%</t>
  </si>
  <si>
    <t>2021年决算数</t>
  </si>
  <si>
    <t xml:space="preserve">  一、一般公共预算地方收入</t>
  </si>
  <si>
    <t xml:space="preserve">  二、上级补助收入</t>
  </si>
  <si>
    <t xml:space="preserve">  三、结算上解收入</t>
  </si>
  <si>
    <t xml:space="preserve">  四、债券转贷收入</t>
  </si>
  <si>
    <t xml:space="preserve">  五、上年结转</t>
  </si>
  <si>
    <t xml:space="preserve">  六、调入预算稳定调节基金</t>
  </si>
  <si>
    <t xml:space="preserve">  七、调入资金</t>
  </si>
  <si>
    <t>一般公共预算收入合计</t>
  </si>
  <si>
    <t>注：1、一般公共预算地方收入指由地方征收，按照现行财政体制缴入地方金库的一般公共预算收入；一般公</t>
  </si>
  <si>
    <r>
      <rPr>
        <sz val="10"/>
        <color indexed="9"/>
        <rFont val="宋体"/>
        <charset val="134"/>
      </rPr>
      <t>注：1、</t>
    </r>
    <r>
      <rPr>
        <sz val="10"/>
        <rFont val="宋体"/>
        <charset val="134"/>
      </rPr>
      <t>共预算地方收入，加上由地方征收、但按照现行财政体制缴入中央金库的上划中央收入，加上由地方</t>
    </r>
  </si>
  <si>
    <r>
      <rPr>
        <sz val="10"/>
        <color rgb="FFFFFFFF"/>
        <rFont val="宋体"/>
        <charset val="134"/>
      </rPr>
      <t>注：1、</t>
    </r>
    <r>
      <rPr>
        <sz val="10"/>
        <rFont val="宋体"/>
        <charset val="134"/>
      </rPr>
      <t>征收、但按照现行财政体制缴入省金库的上划省级收入，加上由地方征收、但按照现行财政体制缴入</t>
    </r>
  </si>
  <si>
    <r>
      <rPr>
        <sz val="10"/>
        <color rgb="FFFFFFFF"/>
        <rFont val="宋体"/>
        <charset val="134"/>
      </rPr>
      <t>注：2、</t>
    </r>
    <r>
      <rPr>
        <sz val="10"/>
        <rFont val="宋体"/>
        <charset val="134"/>
      </rPr>
      <t>中央金库的上划市级收入，构成一般公共预算总收入。</t>
    </r>
  </si>
  <si>
    <r>
      <rPr>
        <sz val="10"/>
        <color theme="0"/>
        <rFont val="宋体"/>
        <charset val="134"/>
      </rPr>
      <t>注：</t>
    </r>
    <r>
      <rPr>
        <sz val="10"/>
        <rFont val="宋体"/>
        <charset val="134"/>
      </rPr>
      <t>2、2022年高新区地方一般公共预算收入56559万元，加上划中央收入164278万元，上划省级收入-168万</t>
    </r>
  </si>
  <si>
    <r>
      <rPr>
        <sz val="10"/>
        <color rgb="FFFFFFFF"/>
        <rFont val="宋体"/>
        <charset val="134"/>
      </rPr>
      <t xml:space="preserve">万万   </t>
    </r>
    <r>
      <rPr>
        <sz val="10"/>
        <rFont val="宋体"/>
        <charset val="134"/>
      </rPr>
      <t>元，上划市级收入115051万元，高新区一般公共预算总收入335720万元（不含留抵退税65032万元）</t>
    </r>
  </si>
  <si>
    <t>2022年高新区一般公共预算收入决算明细表</t>
  </si>
  <si>
    <t>科目名称</t>
  </si>
  <si>
    <t>2022年      调整预算数</t>
  </si>
  <si>
    <t>2022年      决算数</t>
  </si>
  <si>
    <t>完成预算%</t>
  </si>
  <si>
    <t>2021年      决算数</t>
  </si>
  <si>
    <t>增长%</t>
  </si>
  <si>
    <t>一、税收收入</t>
  </si>
  <si>
    <t>增值税 （37.5%）</t>
  </si>
  <si>
    <t>企业所得税（28%）</t>
  </si>
  <si>
    <t>个人所得税（28%）</t>
  </si>
  <si>
    <t>城市维护建设税</t>
  </si>
  <si>
    <t>城镇土地使用税（70%）</t>
  </si>
  <si>
    <t>耕地占用税</t>
  </si>
  <si>
    <t xml:space="preserve">契税 </t>
  </si>
  <si>
    <t>其他税收收入</t>
  </si>
  <si>
    <t>二、非税收入</t>
  </si>
  <si>
    <t>专项收入</t>
  </si>
  <si>
    <t>行政事业性收费收入</t>
  </si>
  <si>
    <t>罚没收入</t>
  </si>
  <si>
    <t>国有资本经营收入</t>
  </si>
  <si>
    <t>国有资源有偿使用收入</t>
  </si>
  <si>
    <t>政府住房基金收入</t>
  </si>
  <si>
    <t>其他收入</t>
  </si>
  <si>
    <t>地方一般公共预算收入小计</t>
  </si>
  <si>
    <t>三、上划中央收入</t>
  </si>
  <si>
    <t>上划中央增值税（50%）</t>
  </si>
  <si>
    <t>上划中央消费税（100%）</t>
  </si>
  <si>
    <t>上划中央所得税（60%）</t>
  </si>
  <si>
    <t>四、上划省级收入</t>
  </si>
  <si>
    <t>上划省增值税（12.5%）</t>
  </si>
  <si>
    <t>上划省营业税（25%）</t>
  </si>
  <si>
    <t>上划省所得税（12%）</t>
  </si>
  <si>
    <t>上划省资源税（25%）</t>
  </si>
  <si>
    <t>上划省城镇土地使用税（30%）</t>
  </si>
  <si>
    <t>上划省其他税收收入</t>
  </si>
  <si>
    <t>五、上划市级收入</t>
  </si>
  <si>
    <t xml:space="preserve">    增值税 （37.5%）</t>
  </si>
  <si>
    <t xml:space="preserve">    企业所得税（28%）</t>
  </si>
  <si>
    <t xml:space="preserve">    个人所得税（28%）</t>
  </si>
  <si>
    <t xml:space="preserve">    城市维护建设税</t>
  </si>
  <si>
    <t xml:space="preserve">    印花税</t>
  </si>
  <si>
    <t xml:space="preserve">    房产税</t>
  </si>
  <si>
    <t xml:space="preserve">    城镇土地使用税（70%）</t>
  </si>
  <si>
    <t xml:space="preserve">    车船税</t>
  </si>
  <si>
    <t xml:space="preserve">    契    税</t>
  </si>
  <si>
    <t xml:space="preserve">    土地增值税</t>
  </si>
  <si>
    <t xml:space="preserve">    其他税收收入</t>
  </si>
  <si>
    <t>2022年高新区返还性收入及转移支付决算情况表</t>
  </si>
  <si>
    <t>项        目</t>
  </si>
  <si>
    <t>高新区</t>
  </si>
  <si>
    <t>上级补助收入</t>
  </si>
  <si>
    <t>一、返还性收入</t>
  </si>
  <si>
    <t xml:space="preserve">    1、所得税基数返还收入</t>
  </si>
  <si>
    <t xml:space="preserve">    2、成品油价格和税费改革税收返还收入</t>
  </si>
  <si>
    <t xml:space="preserve">    3、增值税税收返还收入</t>
  </si>
  <si>
    <t xml:space="preserve">    4、消费税基数返还收入</t>
  </si>
  <si>
    <t xml:space="preserve">    5、其他税收返还（2010年省财政体制改革定增值税营业税基数返还收入）</t>
  </si>
  <si>
    <t>二、一般性转移支付收入</t>
  </si>
  <si>
    <t xml:space="preserve">    1、体制补助收入</t>
  </si>
  <si>
    <t xml:space="preserve">    2、均衡性转移支付收入</t>
  </si>
  <si>
    <t xml:space="preserve">    3、县级基本财力保障机制奖补资金收入</t>
  </si>
  <si>
    <t xml:space="preserve">    4、结算补助收入</t>
  </si>
  <si>
    <t xml:space="preserve">    5、资源枯竭型城市转移支付补助收入</t>
  </si>
  <si>
    <t xml:space="preserve">    6、企业事业单位划转补助收入</t>
  </si>
  <si>
    <t xml:space="preserve">    7、产粮(油)大县奖励资金收入</t>
  </si>
  <si>
    <t xml:space="preserve">    8、重点生态功能区转移支付收入</t>
  </si>
  <si>
    <t xml:space="preserve">    9、固定数额补助收入</t>
  </si>
  <si>
    <t xml:space="preserve">    10、革命老区转移支付收入</t>
  </si>
  <si>
    <t xml:space="preserve">    11、民族地区转移支付收入</t>
  </si>
  <si>
    <t xml:space="preserve">    12、欠发达地区转移支付收入</t>
  </si>
  <si>
    <t xml:space="preserve">    13、公共安全共同财政事权转移支付收入  </t>
  </si>
  <si>
    <t xml:space="preserve">    14、教育共同财政事权转移支付收入  </t>
  </si>
  <si>
    <t xml:space="preserve">    15、科学技术共同财政事权转移支付收入  </t>
  </si>
  <si>
    <t xml:space="preserve">    16、文化旅游体育与传媒共同财政事权转移支付收入  </t>
  </si>
  <si>
    <t xml:space="preserve">    17、社会保障和就业共同财政事权转移支付收入  </t>
  </si>
  <si>
    <t xml:space="preserve">    18、医疗卫生共同财政事权转移支付收入  </t>
  </si>
  <si>
    <t xml:space="preserve">    19、节能环保共同财政事权转移支付收入  </t>
  </si>
  <si>
    <t xml:space="preserve">    20、农林水共同财政事权转移支付收入  </t>
  </si>
  <si>
    <t xml:space="preserve">    21、交通运输共同财政事权转移支付收入  </t>
  </si>
  <si>
    <t xml:space="preserve">    22、资源勘探信息等共同财政事权转移支付收入  </t>
  </si>
  <si>
    <t xml:space="preserve">    23、住房保障共同财政事权转移支付收入  </t>
  </si>
  <si>
    <t xml:space="preserve">    24、油物资储备共同财政事权转移支付收入  </t>
  </si>
  <si>
    <t xml:space="preserve">    25、灾害防治及应急管理共同财政事权转移支付收入</t>
  </si>
  <si>
    <t xml:space="preserve">    26、增值税留抵退税转移支付收入</t>
  </si>
  <si>
    <t xml:space="preserve">    27、其他退税减税降费转移支付收入</t>
  </si>
  <si>
    <t xml:space="preserve">    28、补充县区财力转移支付收入</t>
  </si>
  <si>
    <t xml:space="preserve">    29、其他一般性转移支付收入</t>
  </si>
  <si>
    <t>三、专项转移支付</t>
  </si>
  <si>
    <t>2022年高新区上级专项转移支付决算明细表</t>
  </si>
  <si>
    <t>科目编码</t>
  </si>
  <si>
    <t>一般公共服务支出</t>
  </si>
  <si>
    <t>外交支出</t>
  </si>
  <si>
    <t>国防支出</t>
  </si>
  <si>
    <t>公共安全支出</t>
  </si>
  <si>
    <t>教育支出</t>
  </si>
  <si>
    <t>科学技术支出</t>
  </si>
  <si>
    <t>文化体育与传媒支出</t>
  </si>
  <si>
    <t>社会保障和就业支出</t>
  </si>
  <si>
    <t>医疗卫生与计划生育支出</t>
  </si>
  <si>
    <t>节能环保支出</t>
  </si>
  <si>
    <t>城乡社区支出</t>
  </si>
  <si>
    <t>农林水支出</t>
  </si>
  <si>
    <t>交通运输支出</t>
  </si>
  <si>
    <t>资源勘探信息等支出</t>
  </si>
  <si>
    <t>商业服务业等支出</t>
  </si>
  <si>
    <t>金融支出</t>
  </si>
  <si>
    <t>援助其他地区支出</t>
  </si>
  <si>
    <t>国土海洋气象等支出</t>
  </si>
  <si>
    <t>住房保障支出</t>
  </si>
  <si>
    <t>粮油物资储备支出</t>
  </si>
  <si>
    <t>灾害防治及应急管理</t>
  </si>
  <si>
    <t>预备费</t>
  </si>
  <si>
    <t>其他支出</t>
  </si>
  <si>
    <t>债务付息支出</t>
  </si>
  <si>
    <t>债务发行费用支出</t>
  </si>
  <si>
    <t>专项转移支付合计</t>
  </si>
  <si>
    <t>2022年高新区一般公共预算支出决算总表</t>
  </si>
  <si>
    <t>2022年调整          预算数</t>
  </si>
  <si>
    <t xml:space="preserve">  一、一般公共预算支出</t>
  </si>
  <si>
    <t xml:space="preserve">  二、上解上级支出</t>
  </si>
  <si>
    <t xml:space="preserve">  三、补助下级支出</t>
  </si>
  <si>
    <t xml:space="preserve">  四、债务支出</t>
  </si>
  <si>
    <t xml:space="preserve">  五、补充预算稳定调节基金</t>
  </si>
  <si>
    <t xml:space="preserve">  六、调出资金</t>
  </si>
  <si>
    <t xml:space="preserve">  七、结转下年支出</t>
  </si>
  <si>
    <t>一般公共预算支出合计</t>
  </si>
  <si>
    <t>2022年高新区一般公共预算支出决算表（本级）</t>
  </si>
  <si>
    <t>卫生健康支出</t>
  </si>
  <si>
    <t>资源勘探工业信息等支出</t>
  </si>
  <si>
    <t>灾害防治及应急管理支出</t>
  </si>
  <si>
    <t>一般债务还本付息支出</t>
  </si>
  <si>
    <t>支出合计</t>
  </si>
  <si>
    <t>此处本来还有点口径的小bug，年初预算135748万，转移2758万，调整预算129931万加转移2758万，在格式上不太一致，在数据上保持口径一致性调了下</t>
  </si>
  <si>
    <t>2022年高新区一般公共预算支出明细表（本级）</t>
  </si>
  <si>
    <t>决算数</t>
  </si>
  <si>
    <t>一般公共预算支出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</si>
  <si>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</si>
  <si>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</si>
  <si>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</si>
  <si>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</si>
  <si>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</si>
  <si>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</si>
  <si>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</si>
  <si>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</si>
  <si>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</si>
  <si>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</si>
  <si>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</si>
  <si>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</si>
  <si>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</si>
  <si>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</si>
  <si>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</si>
  <si>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</si>
  <si>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</si>
  <si>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</si>
  <si>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</si>
  <si>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</si>
  <si>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</si>
  <si>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</si>
  <si>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</si>
  <si>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</si>
  <si>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</si>
  <si>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</si>
  <si>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</si>
  <si>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</si>
  <si>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</si>
  <si>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</si>
  <si>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</si>
  <si>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</si>
  <si>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</si>
  <si>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</si>
  <si>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</si>
  <si>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</si>
  <si>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</si>
  <si>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</si>
  <si>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</si>
  <si>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</si>
  <si>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</si>
  <si>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</si>
  <si>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</si>
  <si>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</si>
  <si>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</si>
  <si>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</si>
  <si>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</si>
  <si>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</si>
  <si>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</si>
  <si>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</si>
  <si>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</si>
  <si>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</si>
  <si>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</si>
  <si>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</si>
  <si>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</si>
  <si>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</si>
  <si>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</si>
  <si>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</si>
  <si>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</si>
  <si>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</si>
  <si>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</si>
  <si>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</si>
  <si>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</si>
  <si>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</si>
  <si>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</si>
  <si>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</si>
  <si>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</si>
  <si>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</si>
  <si>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</si>
  <si>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</si>
  <si>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</si>
  <si>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</si>
  <si>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</si>
  <si>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</si>
  <si>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</si>
  <si>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</si>
  <si>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</si>
  <si>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</si>
  <si>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</si>
  <si>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</si>
  <si>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</si>
  <si>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</si>
  <si>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</si>
  <si>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</si>
  <si>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</si>
  <si>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</si>
  <si>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</si>
  <si>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</si>
  <si>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</si>
  <si>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</si>
  <si>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</si>
  <si>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</si>
  <si>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</si>
  <si>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</si>
  <si>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</si>
  <si>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</si>
  <si>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</si>
  <si>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</si>
  <si>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</si>
  <si>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</si>
  <si>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</si>
  <si>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</si>
  <si>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</si>
  <si>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</si>
  <si>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</si>
  <si>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</si>
  <si>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</si>
  <si>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</si>
  <si>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</si>
  <si>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</si>
  <si>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</si>
  <si>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</si>
  <si>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</si>
  <si>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</si>
  <si>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</si>
  <si>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</si>
  <si>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</si>
  <si>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</si>
  <si>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</si>
  <si>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</si>
  <si>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</si>
  <si>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</si>
  <si>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</si>
  <si>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</si>
  <si>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</si>
  <si>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</si>
  <si>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</si>
  <si>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</si>
  <si>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</si>
  <si>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</si>
  <si>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</si>
  <si>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</si>
  <si>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</si>
  <si>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</si>
  <si>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</si>
  <si>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</si>
  <si>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</si>
  <si>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</si>
  <si>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</si>
  <si>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</si>
  <si>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</si>
  <si>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</si>
  <si>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</si>
  <si>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</si>
  <si>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</si>
  <si>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</si>
  <si>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</si>
  <si>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</si>
  <si>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</si>
  <si>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</si>
  <si>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</si>
  <si>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</si>
  <si>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</si>
  <si>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</si>
  <si>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</si>
  <si>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</si>
  <si>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</si>
  <si>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</si>
  <si>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</si>
  <si>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</si>
  <si>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</si>
  <si>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</si>
  <si>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</si>
  <si>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</si>
  <si>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</si>
  <si>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</si>
  <si>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</si>
  <si>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</si>
  <si>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</si>
  <si>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</si>
  <si>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</si>
  <si>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</si>
  <si>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</si>
  <si>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</si>
  <si>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</si>
  <si>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</si>
  <si>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</si>
  <si>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</si>
  <si>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</si>
  <si>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</si>
  <si>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</si>
  <si>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</si>
  <si>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</si>
  <si>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</si>
  <si>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</si>
  <si>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</si>
  <si>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</si>
  <si>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</si>
  <si>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</si>
  <si>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</si>
  <si>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</si>
  <si>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</si>
  <si>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</si>
  <si>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</si>
  <si>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</si>
  <si>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</si>
  <si>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</si>
  <si>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</si>
  <si>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</si>
  <si>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</si>
  <si>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</si>
  <si>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</si>
  <si>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</si>
  <si>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</si>
  <si>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</si>
  <si>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</si>
  <si>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</si>
  <si>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</si>
  <si>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</si>
  <si>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</si>
  <si>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</si>
  <si>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</si>
  <si>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</si>
  <si>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</si>
  <si>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</si>
  <si>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</si>
  <si>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</si>
  <si>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</si>
  <si>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</si>
  <si>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</si>
  <si>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</si>
  <si>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</si>
  <si>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</si>
  <si>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</si>
  <si>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</si>
  <si>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</si>
  <si>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</si>
  <si>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</si>
  <si>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</si>
  <si>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</si>
  <si>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</si>
  <si>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</si>
  <si>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</si>
  <si>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</si>
  <si>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</si>
  <si>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</si>
  <si>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</si>
  <si>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</si>
  <si>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</si>
  <si>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</si>
  <si>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</si>
  <si>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</si>
  <si>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</si>
  <si>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</si>
  <si>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</si>
  <si>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</si>
  <si>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</si>
  <si>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</si>
  <si>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</si>
  <si>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</si>
  <si>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</si>
  <si>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</si>
  <si>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</si>
  <si>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</si>
  <si>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</si>
  <si>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</si>
  <si>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</si>
  <si>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</si>
  <si>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</si>
  <si>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</si>
  <si>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</si>
  <si>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</si>
  <si>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</si>
  <si>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</si>
  <si>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</si>
  <si>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</si>
  <si>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</si>
  <si>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</si>
  <si>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</si>
  <si>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</si>
  <si>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</si>
  <si>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</si>
  <si>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</si>
  <si>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</si>
  <si>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</si>
  <si>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</si>
  <si>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</si>
  <si>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</si>
  <si>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</si>
  <si>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</si>
  <si>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</si>
  <si>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</si>
  <si>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</si>
  <si>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</si>
  <si>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</si>
  <si>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</si>
  <si>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</si>
  <si>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</si>
  <si>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</si>
  <si>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</si>
  <si>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</si>
  <si>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</si>
  <si>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</si>
  <si>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</si>
  <si>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</si>
  <si>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</si>
  <si>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</si>
  <si>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</si>
  <si>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</si>
  <si>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</si>
  <si>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</si>
  <si>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</si>
  <si>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</si>
  <si>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</si>
  <si>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</si>
  <si>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</si>
  <si>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</si>
  <si>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</si>
  <si>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</si>
  <si>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</si>
  <si>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</si>
  <si>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</si>
  <si>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</si>
  <si>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</si>
  <si>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</si>
  <si>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</si>
  <si>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</si>
  <si>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</si>
  <si>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</si>
  <si>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</si>
  <si>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</si>
  <si>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</si>
  <si>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</si>
  <si>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</si>
  <si>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</si>
  <si>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</si>
  <si>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</si>
  <si>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</si>
  <si>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</si>
  <si>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</si>
  <si>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</si>
  <si>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</si>
  <si>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</si>
  <si>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</si>
  <si>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</si>
  <si>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</si>
  <si>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</si>
  <si>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</si>
  <si>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</si>
  <si>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</si>
  <si>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</si>
  <si>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</si>
  <si>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</si>
  <si>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</si>
  <si>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</si>
  <si>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</si>
  <si>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</si>
  <si>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</si>
  <si>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</si>
  <si>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</si>
  <si>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</si>
  <si>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</si>
  <si>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</si>
  <si>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</si>
  <si>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</si>
  <si>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</si>
  <si>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</si>
  <si>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</si>
  <si>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</si>
  <si>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</si>
  <si>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</si>
  <si>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</si>
  <si>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</si>
  <si>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</si>
  <si>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</si>
  <si>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</si>
  <si>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</si>
  <si>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</si>
  <si>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</si>
  <si>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</si>
  <si>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</si>
  <si>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</si>
  <si>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</si>
  <si>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</si>
  <si>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</si>
  <si>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</si>
  <si>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</si>
  <si>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</si>
  <si>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</si>
  <si>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</si>
  <si>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</si>
  <si>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</si>
  <si>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</si>
  <si>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</si>
  <si>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</si>
  <si>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</si>
  <si>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</si>
  <si>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</si>
  <si>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</si>
  <si>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</si>
  <si>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</si>
  <si>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</si>
  <si>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</si>
  <si>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</si>
  <si>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</si>
  <si>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</si>
  <si>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</si>
  <si>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</si>
  <si>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</si>
  <si>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</si>
  <si>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</si>
  <si>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</si>
  <si>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</si>
  <si>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</si>
  <si>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</si>
  <si>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</si>
  <si>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</si>
  <si>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</si>
  <si>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</si>
  <si>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</si>
  <si>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</si>
  <si>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</si>
  <si>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</si>
  <si>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</si>
  <si>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</si>
  <si>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</si>
  <si>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</si>
  <si>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</si>
  <si>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</si>
  <si>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</si>
  <si>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</si>
  <si>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</si>
  <si>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</si>
  <si>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</si>
  <si>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</si>
  <si>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</si>
  <si>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</si>
  <si>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</si>
  <si>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</si>
  <si>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</si>
  <si>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</si>
  <si>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</si>
  <si>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</si>
  <si>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</si>
  <si>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</si>
  <si>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</si>
  <si>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</si>
  <si>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</si>
  <si>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</si>
  <si>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</si>
  <si>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</si>
  <si>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</si>
  <si>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</si>
  <si>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</si>
  <si>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</si>
  <si>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</si>
  <si>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</si>
  <si>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</si>
  <si>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</si>
  <si>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</si>
  <si>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</si>
  <si>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</si>
  <si>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</si>
  <si>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</si>
  <si>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</si>
  <si>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</si>
  <si>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</si>
  <si>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</si>
  <si>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</si>
  <si>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</si>
  <si>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</si>
  <si>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</si>
  <si>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</si>
  <si>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</si>
  <si>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</si>
  <si>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</si>
  <si>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</si>
  <si>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</si>
  <si>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</si>
  <si>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</si>
  <si>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</si>
  <si>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</si>
  <si>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</si>
  <si>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</si>
  <si>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</si>
  <si>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</si>
  <si>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</si>
  <si>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</si>
  <si>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</si>
  <si>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</si>
  <si>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</si>
  <si>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</si>
  <si>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</si>
  <si>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</si>
  <si>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</si>
  <si>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</si>
  <si>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</si>
  <si>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</si>
  <si>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</si>
  <si>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</si>
  <si>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</si>
  <si>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</si>
  <si>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</si>
  <si>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</si>
  <si>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</si>
  <si>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</si>
  <si>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</si>
  <si>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</si>
  <si>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</si>
  <si>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</si>
  <si>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</si>
  <si>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</si>
  <si>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</si>
  <si>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</si>
  <si>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</si>
  <si>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</si>
  <si>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</si>
  <si>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</si>
  <si>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</si>
  <si>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</si>
  <si>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</si>
  <si>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</si>
  <si>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</si>
  <si>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</si>
  <si>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</si>
  <si>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</si>
  <si>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</si>
  <si>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</si>
  <si>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</si>
  <si>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</si>
  <si>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</si>
  <si>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</si>
  <si>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</si>
  <si>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</si>
  <si>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</si>
  <si>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</si>
  <si>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</si>
  <si>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</si>
  <si>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</si>
  <si>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</si>
  <si>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</si>
  <si>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</si>
  <si>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</si>
  <si>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</si>
  <si>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</si>
  <si>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</si>
  <si>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</si>
  <si>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</si>
  <si>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</si>
  <si>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</si>
  <si>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</si>
  <si>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</si>
  <si>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</si>
  <si>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</si>
  <si>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</si>
  <si>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</si>
  <si>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</si>
  <si>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</si>
  <si>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</si>
  <si>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</si>
  <si>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</si>
  <si>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</si>
  <si>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</si>
  <si>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</si>
  <si>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</si>
  <si>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</si>
  <si>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</si>
  <si>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</si>
  <si>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</si>
  <si>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</si>
  <si>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</si>
  <si>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</si>
  <si>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</si>
  <si>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</si>
  <si>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</si>
  <si>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</si>
  <si>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</si>
  <si>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</si>
  <si>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</si>
  <si>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</si>
  <si>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</si>
  <si>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</si>
  <si>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</si>
  <si>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</si>
  <si>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</si>
  <si>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</si>
  <si>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</si>
  <si>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</si>
  <si>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</si>
  <si>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</si>
  <si>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</si>
  <si>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</si>
  <si>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</si>
  <si>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</si>
  <si>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</si>
  <si>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</si>
  <si>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</si>
  <si>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</si>
  <si>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</si>
  <si>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</si>
  <si>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</si>
  <si>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</si>
  <si>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</si>
  <si>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</si>
  <si>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</si>
  <si>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</si>
  <si>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</si>
  <si>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</si>
  <si>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</si>
  <si>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</si>
  <si>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</si>
  <si>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</si>
  <si>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</si>
  <si>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</si>
  <si>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</si>
  <si>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</si>
  <si>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</si>
  <si>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</si>
  <si>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</si>
  <si>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</si>
  <si>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</si>
  <si>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</si>
  <si>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</si>
  <si>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</si>
  <si>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</si>
  <si>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</si>
  <si>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</si>
  <si>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</si>
  <si>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</si>
  <si>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</si>
  <si>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</si>
  <si>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</si>
  <si>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</si>
  <si>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</si>
  <si>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</si>
  <si>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</si>
  <si>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</si>
  <si>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</si>
  <si>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</si>
  <si>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</si>
  <si>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</si>
  <si>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</si>
  <si>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</si>
  <si>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</si>
  <si>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</si>
  <si>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</si>
  <si>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</si>
  <si>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</si>
  <si>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</si>
  <si>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</si>
  <si>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</si>
  <si>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</si>
  <si>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</si>
  <si>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</si>
  <si>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</si>
  <si>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</si>
  <si>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</si>
  <si>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</si>
  <si>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</si>
  <si>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</si>
  <si>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</si>
  <si>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</si>
  <si>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</si>
  <si>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</si>
  <si>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</si>
  <si>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</si>
  <si>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</si>
  <si>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</si>
  <si>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</si>
  <si>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</si>
  <si>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</si>
  <si>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</si>
  <si>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</si>
  <si>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</si>
  <si>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</si>
  <si>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</si>
  <si>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</si>
  <si>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</si>
  <si>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</si>
  <si>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</si>
  <si>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</si>
  <si>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</si>
  <si>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</si>
  <si>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</si>
  <si>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</si>
  <si>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</si>
  <si>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</si>
  <si>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</si>
  <si>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</si>
  <si>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</si>
  <si>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</si>
  <si>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</si>
  <si>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</si>
  <si>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</si>
  <si>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</si>
  <si>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</si>
  <si>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</si>
  <si>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</si>
  <si>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</si>
  <si>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</si>
  <si>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</si>
  <si>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</si>
  <si>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</si>
  <si>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</si>
  <si>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</si>
  <si>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</si>
  <si>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</si>
  <si>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</si>
  <si>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</si>
  <si>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</si>
  <si>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</si>
  <si>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</si>
  <si>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</si>
  <si>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</si>
  <si>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</si>
  <si>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</si>
  <si>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</si>
  <si>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</si>
  <si>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</si>
  <si>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</si>
  <si>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</si>
  <si>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</si>
  <si>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</si>
  <si>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</si>
  <si>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</si>
  <si>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</si>
  <si>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</si>
  <si>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</si>
  <si>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</si>
  <si>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</si>
  <si>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</si>
  <si>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</si>
  <si>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</si>
  <si>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</si>
  <si>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</si>
  <si>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</si>
  <si>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</si>
  <si>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</si>
  <si>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</si>
  <si>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</si>
  <si>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</si>
  <si>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</si>
  <si>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</si>
  <si>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</si>
  <si>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</si>
  <si>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</si>
  <si>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</si>
  <si>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</si>
  <si>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</si>
  <si>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</si>
  <si>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</si>
  <si>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</si>
  <si>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</si>
  <si>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</si>
  <si>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</si>
  <si>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</si>
  <si>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</si>
  <si>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</si>
  <si>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</si>
  <si>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</si>
  <si>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</si>
  <si>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</si>
  <si>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</si>
  <si>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</si>
  <si>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</si>
  <si>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</si>
  <si>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</si>
  <si>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</si>
  <si>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</si>
  <si>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</si>
  <si>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</si>
  <si>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</si>
  <si>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</si>
  <si>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</si>
  <si>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</si>
  <si>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</si>
  <si>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</si>
  <si>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</si>
  <si>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</si>
  <si>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</si>
  <si>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</si>
  <si>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</si>
  <si>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</si>
  <si>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</si>
  <si>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</si>
  <si>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</si>
  <si>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</si>
  <si>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</si>
  <si>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</si>
  <si>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</si>
  <si>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</si>
  <si>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</si>
  <si>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</si>
  <si>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</si>
  <si>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</si>
  <si>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</si>
  <si>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</si>
  <si>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</si>
  <si>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</si>
  <si>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</si>
  <si>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</si>
  <si>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</si>
  <si>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</si>
  <si>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</si>
  <si>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</si>
  <si>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</si>
  <si>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</si>
  <si>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</si>
  <si>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</si>
  <si>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</si>
  <si>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</si>
  <si>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</si>
  <si>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</si>
  <si>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</si>
  <si>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</si>
  <si>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</si>
  <si>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</si>
  <si>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</si>
  <si>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</si>
  <si>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</si>
  <si>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</si>
  <si>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</si>
  <si>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</si>
  <si>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</si>
  <si>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</si>
  <si>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</si>
  <si>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</si>
  <si>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</si>
  <si>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</si>
  <si>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</si>
  <si>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</si>
  <si>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</si>
  <si>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</si>
  <si>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</si>
  <si>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</si>
  <si>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</si>
  <si>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</si>
  <si>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</si>
  <si>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</si>
  <si>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</si>
  <si>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</si>
  <si>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</si>
  <si>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</si>
  <si>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</si>
  <si>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</si>
  <si>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</si>
  <si>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</si>
  <si>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</si>
  <si>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</si>
  <si>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</si>
  <si>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</si>
  <si>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</si>
  <si>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</si>
  <si>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</si>
  <si>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</si>
  <si>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</si>
  <si>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</si>
  <si>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</si>
  <si>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</si>
  <si>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</si>
  <si>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</si>
  <si>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</si>
  <si>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</si>
  <si>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</si>
  <si>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</si>
  <si>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</si>
  <si>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</si>
  <si>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</si>
  <si>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</si>
  <si>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</si>
  <si>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</si>
  <si>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</si>
  <si>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</si>
  <si>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</si>
  <si>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</si>
  <si>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</si>
  <si>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</si>
  <si>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</si>
  <si>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</si>
  <si>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</si>
  <si>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</si>
  <si>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</si>
  <si>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</si>
  <si>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</si>
  <si>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</si>
  <si>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</si>
  <si>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</si>
  <si>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</si>
  <si>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</si>
  <si>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</si>
  <si>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</si>
  <si>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</si>
  <si>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</si>
  <si>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</si>
  <si>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</si>
  <si>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</si>
  <si>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</si>
  <si>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</si>
  <si>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</si>
  <si>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</si>
  <si>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</si>
  <si>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</si>
  <si>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</si>
  <si>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</si>
  <si>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</si>
  <si>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</si>
  <si>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</si>
  <si>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</si>
  <si>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</si>
  <si>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</si>
  <si>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</si>
  <si>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</si>
  <si>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</si>
  <si>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</si>
  <si>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</si>
  <si>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</si>
  <si>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</si>
  <si>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</si>
  <si>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</si>
  <si>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</si>
  <si>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</si>
  <si>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</si>
  <si>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</si>
  <si>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</si>
  <si>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</si>
  <si>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</si>
  <si>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</si>
  <si>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</si>
  <si>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</si>
  <si>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</si>
  <si>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</si>
  <si>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</si>
  <si>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</si>
  <si>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</si>
  <si>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</si>
  <si>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</si>
  <si>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</si>
  <si>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</si>
  <si>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</si>
  <si>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</si>
  <si>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</si>
  <si>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</si>
  <si>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</si>
  <si>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</si>
  <si>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</si>
  <si>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</si>
  <si>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</si>
  <si>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</si>
  <si>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</si>
  <si>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</si>
  <si>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</si>
  <si>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</si>
  <si>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</si>
  <si>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</si>
  <si>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</si>
  <si>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</si>
  <si>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</si>
  <si>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</si>
  <si>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</si>
  <si>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</si>
  <si>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</si>
  <si>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</si>
  <si>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</si>
  <si>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</si>
  <si>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</si>
  <si>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</si>
  <si>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</si>
  <si>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</si>
  <si>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</si>
  <si>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</si>
  <si>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</si>
  <si>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</si>
  <si>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</si>
  <si>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</si>
  <si>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</si>
  <si>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</si>
  <si>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</si>
  <si>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</si>
  <si>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</si>
  <si>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</si>
  <si>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</si>
  <si>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</si>
  <si>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</si>
  <si>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</si>
  <si>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</si>
  <si>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</si>
  <si>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</si>
  <si>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</si>
  <si>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</si>
  <si>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</si>
  <si>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</si>
  <si>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</si>
  <si>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</si>
  <si>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</si>
  <si>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</si>
  <si>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</si>
  <si>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</si>
  <si>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</si>
  <si>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</si>
  <si>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</si>
  <si>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</si>
  <si>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</si>
  <si>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</si>
  <si>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2022年高新区一般公共预算基本支出决算表</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</si>
  <si>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</si>
  <si>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</si>
  <si>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</si>
  <si>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</si>
  <si>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</si>
  <si>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</si>
  <si>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</si>
  <si>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</si>
  <si>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</si>
  <si>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</si>
  <si>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</si>
  <si>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</si>
  <si>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</si>
  <si>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</si>
  <si>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</si>
  <si>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</si>
  <si>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</si>
  <si>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</si>
  <si>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</si>
  <si>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</si>
  <si>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</si>
  <si>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</si>
  <si>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</si>
  <si>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</si>
  <si>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</si>
  <si>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</si>
  <si>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</si>
  <si>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</si>
  <si>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</si>
  <si>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</si>
  <si>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</si>
  <si>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</si>
  <si>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</si>
  <si>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</si>
  <si>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</si>
  <si>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</si>
  <si>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</si>
  <si>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</si>
  <si>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</si>
  <si>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</si>
  <si>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</si>
  <si>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</si>
  <si>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</si>
  <si>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</si>
  <si>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</si>
  <si>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</si>
  <si>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</si>
  <si>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</si>
  <si>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</si>
  <si>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</si>
  <si>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</si>
  <si>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</si>
  <si>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</si>
  <si>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</si>
  <si>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</si>
  <si>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</si>
  <si>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</si>
  <si>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 xml:space="preserve">  国家赔偿费用支出</t>
  </si>
  <si>
    <t xml:space="preserve">  对民间非营利组织和群众性自治组织补贴</t>
  </si>
  <si>
    <t xml:space="preserve">  经常性赠与</t>
  </si>
  <si>
    <t xml:space="preserve">  资本性赠与</t>
  </si>
  <si>
    <t>2022年高新区一般公共预算专项转移支付决算表</t>
  </si>
  <si>
    <t>支出项目</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</si>
  <si>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</si>
  <si>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</si>
  <si>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</si>
  <si>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</si>
  <si>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</si>
  <si>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</si>
  <si>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</si>
  <si>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</si>
  <si>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</si>
  <si>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</si>
  <si>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</si>
  <si>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</si>
  <si>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</si>
  <si>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</si>
  <si>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</si>
  <si>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</si>
  <si>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</si>
  <si>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</si>
  <si>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</si>
  <si>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</si>
  <si>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</si>
  <si>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说明：高新区2022年未列对下专项转移支付支出，本表以空表列示。</t>
  </si>
  <si>
    <t>2022年高新区政府性基金收入决算表</t>
  </si>
  <si>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项</t>
    </r>
    <r>
      <rPr>
        <b/>
        <sz val="10"/>
        <rFont val="Times New Roman"/>
        <charset val="134"/>
      </rPr>
      <t xml:space="preserve">  </t>
    </r>
    <r>
      <rPr>
        <b/>
        <sz val="10"/>
        <rFont val="宋体"/>
        <charset val="134"/>
      </rPr>
      <t>目</t>
    </r>
  </si>
  <si>
    <t>2022年     
预算数</t>
  </si>
  <si>
    <t>2022年              调整预算数</t>
  </si>
  <si>
    <t>2022年     
决算数</t>
  </si>
  <si>
    <r>
      <rPr>
        <sz val="12"/>
        <rFont val="Times New Roman"/>
        <charset val="134"/>
      </rPr>
      <t>2021</t>
    </r>
    <r>
      <rPr>
        <sz val="12"/>
        <rFont val="宋体"/>
        <charset val="134"/>
      </rPr>
      <t>年</t>
    </r>
    <r>
      <rPr>
        <sz val="12"/>
        <rFont val="Times New Roman"/>
        <charset val="134"/>
      </rPr>
      <t xml:space="preserve">     
</t>
    </r>
    <r>
      <rPr>
        <sz val="12"/>
        <rFont val="宋体"/>
        <charset val="134"/>
      </rPr>
      <t>决算数</t>
    </r>
  </si>
  <si>
    <t>一、国有土地收益基金收入</t>
  </si>
  <si>
    <t>二、农业土地开发资金收入</t>
  </si>
  <si>
    <t>三、国有土地使用权出让金收入</t>
  </si>
  <si>
    <t>四、城市基础设施配套费收入</t>
  </si>
  <si>
    <t>五、其他政府性基金收入</t>
  </si>
  <si>
    <t>政府性基金收入</t>
  </si>
  <si>
    <t>五、政府性基金上级补助收入</t>
  </si>
  <si>
    <t>六、债务转贷收入</t>
  </si>
  <si>
    <r>
      <rPr>
        <sz val="10"/>
        <rFont val="宋体"/>
        <charset val="134"/>
      </rPr>
      <t xml:space="preserve"> </t>
    </r>
    <r>
      <rPr>
        <sz val="10"/>
        <rFont val="宋体"/>
        <charset val="134"/>
      </rPr>
      <t xml:space="preserve">  </t>
    </r>
    <r>
      <rPr>
        <sz val="10"/>
        <rFont val="宋体"/>
        <charset val="134"/>
      </rPr>
      <t>地方政府专项债务转贷收入</t>
    </r>
  </si>
  <si>
    <t>七、抗疫特别国债</t>
  </si>
  <si>
    <t>八、上年结余</t>
  </si>
  <si>
    <t>九、政府性基金预算调入资金</t>
  </si>
  <si>
    <t>收入合计</t>
  </si>
  <si>
    <t>2022年高新区政府性基金支出决算表</t>
  </si>
  <si>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项</t>
    </r>
    <r>
      <rPr>
        <b/>
        <sz val="10"/>
        <rFont val="Times New Roman"/>
        <charset val="134"/>
      </rPr>
      <t xml:space="preserve">  </t>
    </r>
    <r>
      <rPr>
        <b/>
        <sz val="10"/>
        <rFont val="宋体"/>
        <charset val="134"/>
      </rPr>
      <t>目</t>
    </r>
  </si>
  <si>
    <t>2022年                预算数</t>
  </si>
  <si>
    <t>2022年                 调整预算数</t>
  </si>
  <si>
    <t>2022年               决算数</t>
  </si>
  <si>
    <t>为调整预算％</t>
  </si>
  <si>
    <r>
      <rPr>
        <sz val="12"/>
        <rFont val="Times New Roman"/>
        <charset val="134"/>
      </rPr>
      <t>2021</t>
    </r>
    <r>
      <rPr>
        <sz val="12"/>
        <rFont val="宋体"/>
        <charset val="134"/>
      </rPr>
      <t>年</t>
    </r>
    <r>
      <rPr>
        <sz val="12"/>
        <rFont val="Times New Roman"/>
        <charset val="134"/>
      </rPr>
      <t xml:space="preserve"> </t>
    </r>
    <r>
      <rPr>
        <sz val="12"/>
        <rFont val="宋体"/>
        <charset val="134"/>
      </rPr>
      <t>决算数</t>
    </r>
  </si>
  <si>
    <t>一、科学技术支出</t>
  </si>
  <si>
    <t>二、文化体育与传媒支出</t>
  </si>
  <si>
    <t>三、社会保障和就业支出</t>
  </si>
  <si>
    <t>四、节能环保支出</t>
  </si>
  <si>
    <t>五、城乡社区支出</t>
  </si>
  <si>
    <t>六、农林水支出</t>
  </si>
  <si>
    <t>七、交通运输支出</t>
  </si>
  <si>
    <t>八、资源勘探信息等支出</t>
  </si>
  <si>
    <t>九、商业服务业等支出</t>
  </si>
  <si>
    <t>十、金融支出</t>
  </si>
  <si>
    <t>十一、其他支出</t>
  </si>
  <si>
    <t>十二、专项债务付息支出</t>
  </si>
  <si>
    <t>十三、抗疫特别国债安排的支出</t>
  </si>
  <si>
    <t>政府性基金支出</t>
  </si>
  <si>
    <t>十四、转移性支出</t>
  </si>
  <si>
    <t xml:space="preserve">   政府性基金调出资金</t>
  </si>
  <si>
    <t xml:space="preserve">   安排上级提前下达专项转移支付</t>
  </si>
  <si>
    <t xml:space="preserve">   上解支出</t>
  </si>
  <si>
    <t>十五、债务还本支出</t>
  </si>
  <si>
    <t xml:space="preserve">   地方政府专项债务还本支出</t>
  </si>
  <si>
    <t>十六、调出资金</t>
  </si>
  <si>
    <t>十七、年终结余</t>
  </si>
  <si>
    <t>2022年高新区政府性基金支出决算表（本级）</t>
  </si>
  <si>
    <t>2022年高新区政府性基金支出明细表（本级）</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</si>
  <si>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</si>
  <si>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</si>
  <si>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</si>
  <si>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</si>
  <si>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</si>
  <si>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</si>
  <si>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</si>
  <si>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</si>
  <si>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</si>
  <si>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</si>
  <si>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</si>
  <si>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</si>
  <si>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</si>
  <si>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</si>
  <si>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</si>
  <si>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</si>
  <si>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</si>
  <si>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</si>
  <si>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</si>
  <si>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</si>
  <si>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</si>
  <si>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</si>
  <si>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</si>
  <si>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</si>
  <si>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</si>
  <si>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</si>
  <si>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</si>
  <si>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</si>
  <si>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</si>
  <si>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</si>
  <si>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</si>
  <si>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</si>
  <si>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</si>
  <si>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</si>
  <si>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</si>
  <si>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</si>
  <si>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</si>
  <si>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</si>
  <si>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</si>
  <si>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</si>
  <si>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</si>
  <si>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</si>
  <si>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</si>
  <si>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</si>
  <si>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</si>
  <si>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</si>
  <si>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</si>
  <si>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</si>
  <si>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</si>
  <si>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</si>
  <si>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</si>
  <si>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</si>
  <si>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</si>
  <si>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</si>
  <si>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</si>
  <si>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</si>
  <si>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</si>
  <si>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</si>
  <si>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</si>
  <si>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</si>
  <si>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</si>
  <si>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</si>
  <si>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</si>
  <si>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</si>
  <si>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</si>
  <si>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</si>
  <si>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</si>
  <si>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</si>
  <si>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</si>
  <si>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</si>
  <si>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</si>
  <si>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</si>
  <si>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</si>
  <si>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</si>
  <si>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</si>
  <si>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</si>
  <si>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</si>
  <si>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</si>
  <si>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</si>
  <si>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</si>
  <si>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</si>
  <si>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</si>
  <si>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</si>
  <si>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</si>
  <si>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</si>
  <si>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</si>
  <si>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</si>
  <si>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</si>
  <si>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</si>
  <si>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</si>
  <si>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</si>
  <si>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</si>
  <si>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</si>
  <si>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</si>
  <si>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</si>
  <si>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</si>
  <si>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</si>
  <si>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</si>
  <si>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</si>
  <si>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</si>
  <si>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</si>
  <si>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</si>
  <si>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</si>
  <si>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</si>
  <si>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</si>
  <si>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</si>
  <si>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</si>
  <si>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</si>
  <si>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</si>
  <si>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</si>
  <si>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</si>
  <si>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</si>
  <si>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</si>
  <si>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</si>
  <si>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</si>
  <si>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</si>
  <si>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</si>
  <si>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</si>
  <si>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</si>
  <si>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</si>
  <si>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</si>
  <si>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</si>
  <si>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</si>
  <si>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</si>
  <si>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</si>
  <si>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</si>
  <si>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</si>
  <si>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</si>
  <si>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</si>
  <si>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</si>
  <si>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</si>
  <si>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</si>
  <si>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</si>
  <si>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</si>
  <si>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</si>
  <si>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</si>
  <si>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</si>
  <si>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</si>
  <si>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</si>
  <si>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</si>
  <si>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</si>
  <si>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</si>
  <si>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</si>
  <si>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</si>
  <si>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</si>
  <si>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</si>
  <si>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</si>
  <si>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</si>
  <si>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</si>
  <si>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</si>
  <si>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</si>
  <si>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</si>
  <si>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</si>
  <si>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</si>
  <si>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</si>
  <si>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</si>
  <si>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</si>
  <si>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</si>
  <si>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</si>
  <si>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</si>
  <si>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</si>
  <si>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</si>
  <si>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</si>
  <si>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</si>
  <si>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</si>
  <si>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</si>
  <si>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</si>
  <si>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</si>
  <si>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</si>
  <si>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</si>
  <si>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</si>
  <si>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</si>
  <si>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</si>
  <si>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</si>
  <si>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</si>
  <si>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</si>
  <si>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</si>
  <si>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</si>
  <si>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</si>
  <si>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</si>
  <si>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</si>
  <si>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</si>
  <si>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</si>
  <si>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</si>
  <si>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</si>
  <si>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</si>
  <si>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</si>
  <si>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</si>
  <si>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</si>
  <si>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</si>
  <si>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</si>
  <si>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</si>
  <si>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</si>
  <si>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</si>
  <si>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</si>
  <si>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</si>
  <si>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</si>
  <si>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</si>
  <si>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</si>
  <si>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</si>
  <si>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</si>
  <si>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</si>
  <si>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</si>
  <si>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</si>
  <si>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</si>
  <si>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</si>
  <si>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</si>
  <si>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</si>
  <si>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</si>
  <si>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</si>
  <si>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</si>
  <si>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</si>
  <si>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</si>
  <si>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</si>
  <si>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</si>
  <si>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</si>
  <si>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</si>
  <si>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</si>
  <si>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</si>
  <si>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</si>
  <si>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</si>
  <si>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</si>
  <si>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</si>
  <si>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</si>
  <si>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</si>
  <si>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</si>
  <si>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</si>
  <si>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</si>
  <si>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</si>
  <si>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2021年高新区政府性基金支出决算明细表</t>
  </si>
  <si>
    <t xml:space="preserve">    资助少数民族电影译制</t>
  </si>
  <si>
    <r>
      <rPr>
        <sz val="10"/>
        <rFont val="宋体"/>
        <charset val="134"/>
      </rPr>
      <t xml:space="preserve"> </t>
    </r>
    <r>
      <rPr>
        <sz val="10"/>
        <rFont val="宋体"/>
        <charset val="134"/>
      </rPr>
      <t xml:space="preserve"> </t>
    </r>
    <r>
      <rPr>
        <sz val="10"/>
        <rFont val="宋体"/>
        <charset val="134"/>
      </rPr>
      <t>大中型水库移民后期扶持基金支出</t>
    </r>
  </si>
  <si>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</si>
  <si>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</si>
  <si>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</si>
  <si>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国有土地使用权出让债务发行费用支出</t>
  </si>
  <si>
    <t>城市公用事业附加相关支出</t>
  </si>
  <si>
    <t xml:space="preserve">  城市公用事业附加及对应专项债务收入安排的支出</t>
  </si>
  <si>
    <t xml:space="preserve">    其他城市公用事业附加安排的支出</t>
  </si>
  <si>
    <t xml:space="preserve">  城市公用事业附加债务付息支出</t>
  </si>
  <si>
    <t xml:space="preserve">  城市公用事业附加债务发行费用支出</t>
  </si>
  <si>
    <t xml:space="preserve">  农业土地开发资金及对应专项债务收入安排的支出</t>
  </si>
  <si>
    <t xml:space="preserve">  污水处理费及对应专项债务收入安排的支出</t>
  </si>
  <si>
    <t>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</si>
  <si>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</si>
  <si>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</si>
  <si>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</si>
  <si>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</si>
  <si>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</si>
  <si>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</si>
  <si>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</si>
  <si>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</si>
  <si>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</si>
  <si>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用于扶贫的彩票公益金支出</t>
  </si>
  <si>
    <t xml:space="preserve">    港口建设费债务付息支出</t>
  </si>
  <si>
    <t xml:space="preserve">    国有土地收益基金债务付息支出</t>
  </si>
  <si>
    <t xml:space="preserve">  其他政府性基金债务发行费用支出</t>
  </si>
  <si>
    <t>2022年高新区政府性基金上级专项转移支付决算表</t>
  </si>
  <si>
    <t>政府性基金预算专项转移支付支出</t>
  </si>
  <si>
    <t>此处会有个小问题，如果据实填列应该是190735万元，但这样会大于前表基金支出162360万，原因是此表决算数含债务支出，而前表不含，为明面上没有错误，将此支出科目剔除30251万元</t>
  </si>
  <si>
    <t>2022年高新区国有资本经营预算收入决算表</t>
  </si>
  <si>
    <t>收  入  项  目</t>
  </si>
  <si>
    <t>完成调整     预算%</t>
  </si>
  <si>
    <t>2021年     
决算数</t>
  </si>
  <si>
    <t>一、利润收入</t>
  </si>
  <si>
    <t xml:space="preserve">     投资服务企业利润收入</t>
  </si>
  <si>
    <t xml:space="preserve">     其他国有资本经营预算企业利润收入</t>
  </si>
  <si>
    <t xml:space="preserve">       益阳高新产业发展投资集团有限公司</t>
  </si>
  <si>
    <t>二、股利、股息收入</t>
  </si>
  <si>
    <t xml:space="preserve">     国有控股公司股利、股息收入</t>
  </si>
  <si>
    <t xml:space="preserve">     国有参股公司股利、股息收入</t>
  </si>
  <si>
    <t xml:space="preserve">       其他国有资本经营预算企业股利、股息收入</t>
  </si>
  <si>
    <t>三、产权转让收入</t>
  </si>
  <si>
    <t xml:space="preserve">     其他国有股减持收入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</si>
  <si>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</si>
  <si>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</si>
  <si>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</si>
  <si>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</si>
  <si>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</si>
  <si>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</si>
  <si>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</si>
  <si>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五、其他国有资本经营预算收入</t>
  </si>
  <si>
    <t>……</t>
  </si>
  <si>
    <t>合    计</t>
  </si>
  <si>
    <t>国有资本经营预算收入</t>
  </si>
  <si>
    <t>二、国有资本经营预算上级补助收入</t>
  </si>
  <si>
    <t>三、上年结余</t>
  </si>
  <si>
    <t>2022年高新区国有资本经营预算支出决算表</t>
  </si>
  <si>
    <t>支  出  项  目</t>
  </si>
  <si>
    <r>
      <rPr>
        <sz val="12"/>
        <rFont val="Times New Roman"/>
        <charset val="134"/>
      </rPr>
      <t>2021</t>
    </r>
    <r>
      <rPr>
        <sz val="12"/>
        <rFont val="宋体"/>
        <charset val="134"/>
      </rPr>
      <t>年决算数</t>
    </r>
  </si>
  <si>
    <t>一、补充社会保障基金支出</t>
  </si>
  <si>
    <t>二、解决历史遗留问题及改革成本支出</t>
  </si>
  <si>
    <t xml:space="preserve"> 国有企业退休人员社会化管理补助支出</t>
  </si>
  <si>
    <t>三、国有企业资本金注入</t>
  </si>
  <si>
    <t>四、国有企业政策补贴</t>
  </si>
  <si>
    <t>五、其他国有资本经营预算支出</t>
  </si>
  <si>
    <t>六、国有资本经营预算调出资金</t>
  </si>
  <si>
    <t>国有资本经营预算支出</t>
  </si>
  <si>
    <t>七、调出资金</t>
  </si>
  <si>
    <t>八、年终结余</t>
  </si>
  <si>
    <t>2022年高新区国有资本经营预算支出决算表（本级）</t>
  </si>
  <si>
    <t>2022年高新区国有资本经营预算转移支付表</t>
  </si>
  <si>
    <t>项      目</t>
  </si>
  <si>
    <t>国有资本经营预算转移支付</t>
  </si>
  <si>
    <t>说明：高新区本级未列对下国有资本经营预算转移支付，本表以空表形式公开。</t>
  </si>
  <si>
    <t>2022年高新区社会保险基金收入决算表</t>
  </si>
  <si>
    <t>合 计</t>
  </si>
  <si>
    <t>城乡居民基本      医疗保险基金</t>
  </si>
  <si>
    <t>机关事业单位         基本养老保险基金</t>
  </si>
  <si>
    <t>一、上年结余</t>
  </si>
  <si>
    <t>二、本年收入</t>
  </si>
  <si>
    <t>其中： 1、保险费收入</t>
  </si>
  <si>
    <r>
      <rPr>
        <sz val="10"/>
        <color indexed="9"/>
        <rFont val="宋体"/>
        <charset val="134"/>
      </rPr>
      <t xml:space="preserve">其中： </t>
    </r>
    <r>
      <rPr>
        <sz val="10"/>
        <color indexed="8"/>
        <rFont val="宋体"/>
        <charset val="134"/>
      </rPr>
      <t>2、利息收入</t>
    </r>
  </si>
  <si>
    <r>
      <rPr>
        <sz val="10"/>
        <color indexed="9"/>
        <rFont val="宋体"/>
        <charset val="134"/>
      </rPr>
      <t>其中：</t>
    </r>
    <r>
      <rPr>
        <sz val="10"/>
        <color indexed="42"/>
        <rFont val="宋体"/>
        <charset val="134"/>
      </rPr>
      <t xml:space="preserve"> </t>
    </r>
    <r>
      <rPr>
        <sz val="10"/>
        <color indexed="8"/>
        <rFont val="宋体"/>
        <charset val="134"/>
      </rPr>
      <t>3、财政补贴收入</t>
    </r>
  </si>
  <si>
    <r>
      <rPr>
        <sz val="10"/>
        <color indexed="9"/>
        <rFont val="宋体"/>
        <charset val="134"/>
      </rPr>
      <t>其中：</t>
    </r>
    <r>
      <rPr>
        <sz val="10"/>
        <color indexed="8"/>
        <rFont val="宋体"/>
        <charset val="134"/>
      </rPr>
      <t xml:space="preserve"> 4、其他收入</t>
    </r>
  </si>
  <si>
    <r>
      <rPr>
        <sz val="10"/>
        <color indexed="9"/>
        <rFont val="宋体"/>
        <charset val="134"/>
      </rPr>
      <t>其中：</t>
    </r>
    <r>
      <rPr>
        <sz val="10"/>
        <color indexed="8"/>
        <rFont val="宋体"/>
        <charset val="134"/>
      </rPr>
      <t xml:space="preserve"> 5、转移收入</t>
    </r>
  </si>
  <si>
    <r>
      <rPr>
        <sz val="10"/>
        <color indexed="9"/>
        <rFont val="宋体"/>
        <charset val="134"/>
      </rPr>
      <t>其中：</t>
    </r>
    <r>
      <rPr>
        <sz val="10"/>
        <color indexed="8"/>
        <rFont val="宋体"/>
        <charset val="134"/>
      </rPr>
      <t xml:space="preserve"> 6、上级补助收入</t>
    </r>
  </si>
  <si>
    <t>本年收入合计</t>
  </si>
  <si>
    <t>2022年高新区社会保险基金支出决算表</t>
  </si>
  <si>
    <t>预算</t>
  </si>
  <si>
    <t>一、本年支出</t>
  </si>
  <si>
    <t>其中： 1、基本医疗保险待遇支出</t>
  </si>
  <si>
    <r>
      <rPr>
        <sz val="10"/>
        <color indexed="9"/>
        <rFont val="宋体"/>
        <charset val="134"/>
      </rPr>
      <t>其中：</t>
    </r>
    <r>
      <rPr>
        <sz val="10"/>
        <color indexed="42"/>
        <rFont val="宋体"/>
        <charset val="134"/>
      </rPr>
      <t xml:space="preserve"> </t>
    </r>
    <r>
      <rPr>
        <sz val="10"/>
        <color indexed="8"/>
        <rFont val="宋体"/>
        <charset val="134"/>
      </rPr>
      <t>2、购买大病保险支出</t>
    </r>
  </si>
  <si>
    <r>
      <rPr>
        <sz val="10"/>
        <color indexed="9"/>
        <rFont val="宋体"/>
        <charset val="134"/>
      </rPr>
      <t>其中：</t>
    </r>
    <r>
      <rPr>
        <sz val="10"/>
        <color indexed="42"/>
        <rFont val="宋体"/>
        <charset val="134"/>
      </rPr>
      <t xml:space="preserve"> </t>
    </r>
    <r>
      <rPr>
        <sz val="10"/>
        <color indexed="8"/>
        <rFont val="宋体"/>
        <charset val="134"/>
      </rPr>
      <t>3、基本养老金支出</t>
    </r>
  </si>
  <si>
    <r>
      <rPr>
        <sz val="10"/>
        <color indexed="9"/>
        <rFont val="宋体"/>
        <charset val="134"/>
      </rPr>
      <t xml:space="preserve">其中： </t>
    </r>
    <r>
      <rPr>
        <sz val="10"/>
        <color indexed="8"/>
        <rFont val="宋体"/>
        <charset val="134"/>
      </rPr>
      <t>4、其他支出</t>
    </r>
  </si>
  <si>
    <r>
      <rPr>
        <sz val="10"/>
        <color indexed="9"/>
        <rFont val="宋体"/>
        <charset val="134"/>
      </rPr>
      <t xml:space="preserve">其中： </t>
    </r>
    <r>
      <rPr>
        <sz val="10"/>
        <color indexed="8"/>
        <rFont val="宋体"/>
        <charset val="134"/>
      </rPr>
      <t>5、上解上级支出</t>
    </r>
  </si>
  <si>
    <t>2022年高新区决算平衡情况表</t>
  </si>
  <si>
    <r>
      <rPr>
        <b/>
        <sz val="10"/>
        <color theme="1"/>
        <rFont val="宋体"/>
        <charset val="134"/>
      </rPr>
      <t>项</t>
    </r>
    <r>
      <rPr>
        <b/>
        <sz val="10"/>
        <color indexed="8"/>
        <rFont val="宋体"/>
        <charset val="134"/>
      </rPr>
      <t xml:space="preserve">       目</t>
    </r>
  </si>
  <si>
    <t>一、本年收入</t>
  </si>
  <si>
    <t xml:space="preserve">  1、税收收入</t>
  </si>
  <si>
    <t>二、上解支出合计</t>
  </si>
  <si>
    <t xml:space="preserve">  2、非税收入</t>
  </si>
  <si>
    <t>三、援助其他地区支出</t>
  </si>
  <si>
    <t>二、上级补助收入</t>
  </si>
  <si>
    <t>四、债务还本支出</t>
  </si>
  <si>
    <t xml:space="preserve">  1、返还性收入</t>
  </si>
  <si>
    <t>五、债务转贷支出</t>
  </si>
  <si>
    <t xml:space="preserve">  2、一般性转移支付收入</t>
  </si>
  <si>
    <t>六、增设预算周转金</t>
  </si>
  <si>
    <t xml:space="preserve">  3、专项转移支付</t>
  </si>
  <si>
    <t>七、拨付国债转贷资金数</t>
  </si>
  <si>
    <t>三、接受其他地区援助收入</t>
  </si>
  <si>
    <t>八、国债转贷资金结余</t>
  </si>
  <si>
    <t>四、债务收入</t>
  </si>
  <si>
    <t>九、安排预算稳定调节基金</t>
  </si>
  <si>
    <t>五、债务转贷收入</t>
  </si>
  <si>
    <t>十、调出资金</t>
  </si>
  <si>
    <t>六、国债转贷收入</t>
  </si>
  <si>
    <t>七、国债转贷资金上年结余</t>
  </si>
  <si>
    <t>一般公共预算支出小计</t>
  </si>
  <si>
    <t>八、国债转贷转补助</t>
  </si>
  <si>
    <t>九、上年结余收入</t>
  </si>
  <si>
    <t>一、上划中央、省级</t>
  </si>
  <si>
    <t>十、调入预算稳定调节基金</t>
  </si>
  <si>
    <t>二、年终滚存结余</t>
  </si>
  <si>
    <t>十一、调入其他资金</t>
  </si>
  <si>
    <t xml:space="preserve">  其中：市州本级</t>
  </si>
  <si>
    <t xml:space="preserve">  减：结转下年支出</t>
  </si>
  <si>
    <t>一般公共预算收入小计</t>
  </si>
  <si>
    <t xml:space="preserve">    其中：市州本级</t>
  </si>
  <si>
    <t xml:space="preserve">  净结余</t>
  </si>
  <si>
    <t>一般公共预算合计</t>
  </si>
  <si>
    <t>一、政府性基金本年收入</t>
  </si>
  <si>
    <t>一、政府性基金本年支出</t>
  </si>
  <si>
    <t>二、政府性基金上级补助收入</t>
  </si>
  <si>
    <t>二、政府性基金上解上级支出</t>
  </si>
  <si>
    <t>三、地方政府专项债务转贷收入</t>
  </si>
  <si>
    <t>三、调出资金</t>
  </si>
  <si>
    <t xml:space="preserve">  1、置换专项转贷债券收入</t>
  </si>
  <si>
    <t>四、地方政府专项债务还本支出</t>
  </si>
  <si>
    <t xml:space="preserve">  2、新增专项转贷债券收入</t>
  </si>
  <si>
    <t>四、政府性基金上年结余</t>
  </si>
  <si>
    <t>政府性基金支出小计</t>
  </si>
  <si>
    <t>五、调入资金</t>
  </si>
  <si>
    <t xml:space="preserve">  1、一般预算调入</t>
  </si>
  <si>
    <t xml:space="preserve">  2、预算外调入</t>
  </si>
  <si>
    <t>政府性基金年终结余</t>
  </si>
  <si>
    <t xml:space="preserve">  3、其他调入</t>
  </si>
  <si>
    <t>六、政府性基金下级上解收入</t>
  </si>
  <si>
    <t>政府性基金收入小计</t>
  </si>
  <si>
    <t>政府性基金合计</t>
  </si>
  <si>
    <t>总    计</t>
  </si>
  <si>
    <r>
      <t xml:space="preserve">2022年地方政府债务发行及还本付息情况表
</t>
    </r>
    <r>
      <rPr>
        <sz val="9.5"/>
        <rFont val="Arial"/>
        <charset val="134"/>
      </rPr>
      <t xml:space="preserve">
</t>
    </r>
    <r>
      <rPr>
        <sz val="12"/>
        <rFont val="SimSun"/>
        <charset val="134"/>
      </rPr>
      <t xml:space="preserve">                                   </t>
    </r>
  </si>
  <si>
    <t>单位：亿元</t>
  </si>
  <si>
    <t>项目</t>
  </si>
  <si>
    <t>益阳高新区</t>
  </si>
  <si>
    <t>一、2021年末地方政府债务余额</t>
  </si>
  <si>
    <t xml:space="preserve">  一般债务</t>
  </si>
  <si>
    <t xml:space="preserve">  专项债务</t>
  </si>
  <si>
    <t>二、2021年地方政府债务限额</t>
  </si>
  <si>
    <t>三、2022年地方政府债务发行决算数</t>
  </si>
  <si>
    <t xml:space="preserve">  新增一般债券发行额</t>
  </si>
  <si>
    <t xml:space="preserve">  再融资一般债券发行额</t>
  </si>
  <si>
    <t xml:space="preserve">  新增专项债券发行额</t>
  </si>
  <si>
    <t xml:space="preserve">  再融资专项债券发行额</t>
  </si>
  <si>
    <t>国际金融组织和外国政府贷款</t>
  </si>
  <si>
    <t>四、2022年地方政府债务还本决算数</t>
  </si>
  <si>
    <t xml:space="preserve">  一般债券</t>
  </si>
  <si>
    <t xml:space="preserve">  专项债券</t>
  </si>
  <si>
    <t>五、2022年地方政府债务付息决算数</t>
  </si>
  <si>
    <t>六、2022年末政府债务余额决算数</t>
  </si>
  <si>
    <t>七、2022年地方政府债务限额</t>
  </si>
  <si>
    <t>2022年益阳高新区新增债券项目情况表</t>
  </si>
  <si>
    <t xml:space="preserve"> 单位：万元</t>
  </si>
  <si>
    <t>债券规模</t>
  </si>
  <si>
    <t>发行时间</t>
  </si>
  <si>
    <t>债券利率
(%)</t>
  </si>
  <si>
    <t>债券期限</t>
  </si>
  <si>
    <t>债券性质</t>
  </si>
  <si>
    <t>一、专项债券</t>
  </si>
  <si>
    <t>1、中国碳谷（新材料产业园）</t>
  </si>
  <si>
    <t>2022-05-13</t>
  </si>
  <si>
    <t>20年</t>
  </si>
  <si>
    <t>园区基础设施</t>
  </si>
  <si>
    <t>2、益阳国家级高新区通信装备及零部件研发生产基地项目（一期）</t>
  </si>
  <si>
    <t>2022-01-24</t>
  </si>
  <si>
    <t>3、益阳国家级高新区数字经济产业园研发服务中心项目</t>
  </si>
  <si>
    <t>2022-06-24</t>
  </si>
  <si>
    <t>4、周立波故居周边旅游基础设施建设项目</t>
  </si>
  <si>
    <t>社会事业</t>
  </si>
  <si>
    <t>5、益阳国家级高新区通信装备及零部件研发生产基地项目（一期）</t>
  </si>
  <si>
    <t>6、常益长铁路益阳南站配套基础设施建设项目(二期）</t>
  </si>
  <si>
    <t>15年</t>
  </si>
  <si>
    <t>交通基础设施</t>
  </si>
  <si>
    <t>7、益阳朝阳保税物流中心（B型）建设项目</t>
  </si>
  <si>
    <t>8、中国碳谷（新材料产业园）</t>
  </si>
  <si>
    <t>2022-06-27</t>
  </si>
  <si>
    <t>9、益阳高新区关键电子元器件研发生产基地建设项目</t>
  </si>
  <si>
    <t>2020-10-26</t>
  </si>
  <si>
    <t>调整项目</t>
  </si>
  <si>
    <t>合  计</t>
  </si>
  <si>
    <t>2022年高新区财政重点绩效评价项目明细表</t>
  </si>
  <si>
    <t>项目名称</t>
  </si>
  <si>
    <t>项目性质</t>
  </si>
  <si>
    <t>评价金额</t>
  </si>
  <si>
    <t>评价分值</t>
  </si>
  <si>
    <t>评价等级</t>
  </si>
  <si>
    <t>一、征地拆迁安置大数据平台项目</t>
  </si>
  <si>
    <t>项目评价</t>
  </si>
  <si>
    <t>优</t>
  </si>
  <si>
    <t>二、优抚对象补助资金</t>
  </si>
  <si>
    <t>三、最低生活保障资金</t>
  </si>
  <si>
    <t>良</t>
  </si>
  <si>
    <t>四、高标准农田建设项目资金</t>
  </si>
  <si>
    <t>五、社区运转及惠民资金</t>
  </si>
  <si>
    <t>六、城乡环卫专项</t>
  </si>
  <si>
    <t>七、2020-2021年科创园孵化平台运营经费</t>
  </si>
  <si>
    <t>八、财政衔接推进乡村振兴补助资金</t>
  </si>
  <si>
    <t>九、市场监督管理局整体支出</t>
  </si>
  <si>
    <t>整体评价</t>
  </si>
  <si>
    <t>合     计</t>
  </si>
  <si>
    <t>2022年高新区“三公经费”支出决算表</t>
  </si>
  <si>
    <t>金额</t>
  </si>
  <si>
    <t>2022年预算</t>
  </si>
  <si>
    <t>因公出国（境）费</t>
  </si>
  <si>
    <t>公务用车购置费</t>
  </si>
  <si>
    <t>公车运行维护费</t>
  </si>
  <si>
    <t>公务接待费</t>
  </si>
  <si>
    <t>合计</t>
  </si>
</sst>
</file>

<file path=xl/styles.xml><?xml version="1.0" encoding="utf-8"?>
<styleSheet xmlns="http://schemas.openxmlformats.org/spreadsheetml/2006/main" xmlns:xr9="http://schemas.microsoft.com/office/spreadsheetml/2016/revision9">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0;\-#,##0;&quot;-&quot;"/>
    <numFmt numFmtId="178" formatCode="_-* #,##0.00&quot;$&quot;_-;\-* #,##0.00&quot;$&quot;_-;_-* &quot;-&quot;??&quot;$&quot;_-;_-@_-"/>
    <numFmt numFmtId="179" formatCode="_-* #,##0_$_-;\-* #,##0_$_-;_-* &quot;-&quot;_$_-;_-@_-"/>
    <numFmt numFmtId="180" formatCode="0.0"/>
    <numFmt numFmtId="181" formatCode="_-* #,##0.00_$_-;\-* #,##0.00_$_-;_-* &quot;-&quot;??_$_-;_-@_-"/>
    <numFmt numFmtId="182" formatCode="_-* #,##0&quot;$&quot;_-;\-* #,##0&quot;$&quot;_-;_-* &quot;-&quot;&quot;$&quot;_-;_-@_-"/>
    <numFmt numFmtId="183" formatCode="_-* #,##0_-;\-* #,##0_-;_-* &quot;-&quot;_-;_-@_-"/>
    <numFmt numFmtId="184" formatCode="0.0_ "/>
    <numFmt numFmtId="185" formatCode="0.00_ "/>
    <numFmt numFmtId="186" formatCode="0_ "/>
    <numFmt numFmtId="187" formatCode="#,##0_);[Red]\(#,##0\)"/>
    <numFmt numFmtId="188" formatCode="_ * #,##0.00_ ;_ * \-#,##0.00_ ;_ * &quot;-&quot;_ ;_ @_ "/>
  </numFmts>
  <fonts count="98">
    <font>
      <sz val="12"/>
      <name val="宋体"/>
      <charset val="134"/>
    </font>
    <font>
      <sz val="18"/>
      <color theme="1"/>
      <name val="方正小标宋简体"/>
      <charset val="134"/>
    </font>
    <font>
      <sz val="10"/>
      <color theme="1"/>
      <name val="华文中宋"/>
      <charset val="134"/>
    </font>
    <font>
      <b/>
      <sz val="10"/>
      <color theme="1"/>
      <name val="宋体"/>
      <charset val="134"/>
    </font>
    <font>
      <sz val="10"/>
      <color theme="1"/>
      <name val="宋体"/>
      <charset val="134"/>
    </font>
    <font>
      <sz val="18"/>
      <name val="方正小标宋简体"/>
      <charset val="134"/>
    </font>
    <font>
      <b/>
      <sz val="10"/>
      <name val="宋体"/>
      <charset val="134"/>
    </font>
    <font>
      <sz val="10"/>
      <name val="宋体"/>
      <charset val="134"/>
    </font>
    <font>
      <sz val="10"/>
      <color rgb="FF000000"/>
      <name val="宋体"/>
      <charset val="134"/>
    </font>
    <font>
      <b/>
      <sz val="10"/>
      <color rgb="FF000000"/>
      <name val="宋体"/>
      <charset val="204"/>
    </font>
    <font>
      <b/>
      <sz val="10"/>
      <color rgb="FF000000"/>
      <name val="宋体"/>
      <charset val="134"/>
    </font>
    <font>
      <sz val="10"/>
      <color rgb="FF000000"/>
      <name val="宋体"/>
      <charset val="204"/>
    </font>
    <font>
      <sz val="11"/>
      <name val="方正小标宋简体"/>
      <charset val="134"/>
    </font>
    <font>
      <b/>
      <sz val="10"/>
      <name val="宋体"/>
      <charset val="204"/>
    </font>
    <font>
      <sz val="10"/>
      <name val="宋体"/>
      <charset val="204"/>
    </font>
    <font>
      <b/>
      <sz val="10"/>
      <color indexed="8"/>
      <name val="宋体"/>
      <charset val="134"/>
    </font>
    <font>
      <sz val="12"/>
      <name val="Times New Roman"/>
      <charset val="134"/>
    </font>
    <font>
      <sz val="14"/>
      <name val="宋体"/>
      <charset val="134"/>
    </font>
    <font>
      <sz val="10"/>
      <color indexed="8"/>
      <name val="宋体"/>
      <charset val="134"/>
    </font>
    <font>
      <b/>
      <sz val="18"/>
      <name val="方正小标宋简体"/>
      <charset val="134"/>
    </font>
    <font>
      <sz val="11"/>
      <name val="Times New Roman"/>
      <charset val="134"/>
    </font>
    <font>
      <sz val="11"/>
      <name val="宋体"/>
      <charset val="134"/>
    </font>
    <font>
      <sz val="10"/>
      <color rgb="FFFFFFFF"/>
      <name val="宋体"/>
      <charset val="134"/>
    </font>
    <font>
      <sz val="10"/>
      <color theme="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53"/>
      <name val="宋体"/>
      <charset val="134"/>
    </font>
    <font>
      <sz val="11"/>
      <color indexed="8"/>
      <name val="宋体"/>
      <charset val="134"/>
    </font>
    <font>
      <sz val="11"/>
      <color indexed="52"/>
      <name val="宋体"/>
      <charset val="134"/>
    </font>
    <font>
      <sz val="11"/>
      <color indexed="9"/>
      <name val="宋体"/>
      <charset val="134"/>
    </font>
    <font>
      <sz val="11"/>
      <color indexed="8"/>
      <name val="Tahoma"/>
      <charset val="134"/>
    </font>
    <font>
      <i/>
      <sz val="11"/>
      <color indexed="23"/>
      <name val="宋体"/>
      <charset val="134"/>
    </font>
    <font>
      <sz val="9"/>
      <name val="宋体"/>
      <charset val="134"/>
    </font>
    <font>
      <sz val="11"/>
      <color indexed="42"/>
      <name val="宋体"/>
      <charset val="134"/>
    </font>
    <font>
      <sz val="11"/>
      <color indexed="17"/>
      <name val="宋体"/>
      <charset val="134"/>
    </font>
    <font>
      <sz val="10"/>
      <name val="Geneva"/>
      <charset val="134"/>
    </font>
    <font>
      <b/>
      <sz val="11"/>
      <color indexed="53"/>
      <name val="宋体"/>
      <charset val="134"/>
    </font>
    <font>
      <b/>
      <sz val="11"/>
      <color indexed="62"/>
      <name val="宋体"/>
      <charset val="134"/>
    </font>
    <font>
      <sz val="11"/>
      <color indexed="20"/>
      <name val="宋体"/>
      <charset val="134"/>
    </font>
    <font>
      <b/>
      <sz val="11"/>
      <color indexed="63"/>
      <name val="宋体"/>
      <charset val="134"/>
    </font>
    <font>
      <sz val="10"/>
      <name val="Arial"/>
      <charset val="134"/>
    </font>
    <font>
      <b/>
      <sz val="15"/>
      <color indexed="56"/>
      <name val="宋体"/>
      <charset val="134"/>
    </font>
    <font>
      <b/>
      <sz val="13"/>
      <color indexed="56"/>
      <name val="宋体"/>
      <charset val="134"/>
    </font>
    <font>
      <sz val="10"/>
      <name val="Helv"/>
      <charset val="134"/>
    </font>
    <font>
      <b/>
      <sz val="11"/>
      <color indexed="56"/>
      <name val="宋体"/>
      <charset val="134"/>
    </font>
    <font>
      <b/>
      <sz val="13"/>
      <color indexed="62"/>
      <name val="宋体"/>
      <charset val="134"/>
    </font>
    <font>
      <b/>
      <sz val="11"/>
      <color indexed="52"/>
      <name val="宋体"/>
      <charset val="134"/>
    </font>
    <font>
      <sz val="10"/>
      <name val="Times New Roman"/>
      <charset val="134"/>
    </font>
    <font>
      <sz val="12"/>
      <color indexed="17"/>
      <name val="宋体"/>
      <charset val="134"/>
    </font>
    <font>
      <sz val="11"/>
      <color indexed="10"/>
      <name val="宋体"/>
      <charset val="134"/>
    </font>
    <font>
      <sz val="11"/>
      <color indexed="16"/>
      <name val="宋体"/>
      <charset val="134"/>
    </font>
    <font>
      <sz val="11"/>
      <name val="ＭＳ Ｐゴシック"/>
      <charset val="134"/>
    </font>
    <font>
      <sz val="10"/>
      <name val="MS Sans Serif"/>
      <charset val="134"/>
    </font>
    <font>
      <sz val="7"/>
      <name val="Small Fonts"/>
      <charset val="134"/>
    </font>
    <font>
      <b/>
      <sz val="15"/>
      <color indexed="62"/>
      <name val="宋体"/>
      <charset val="134"/>
    </font>
    <font>
      <sz val="8"/>
      <name val="Arial"/>
      <charset val="134"/>
    </font>
    <font>
      <b/>
      <sz val="12"/>
      <name val="Arial"/>
      <charset val="134"/>
    </font>
    <font>
      <sz val="11"/>
      <color indexed="62"/>
      <name val="宋体"/>
      <charset val="134"/>
    </font>
    <font>
      <sz val="10"/>
      <color indexed="8"/>
      <name val="Arial"/>
      <charset val="134"/>
    </font>
    <font>
      <b/>
      <i/>
      <sz val="16"/>
      <name val="Helv"/>
      <charset val="134"/>
    </font>
    <font>
      <b/>
      <sz val="18"/>
      <color indexed="56"/>
      <name val="宋体"/>
      <charset val="134"/>
    </font>
    <font>
      <b/>
      <sz val="11"/>
      <color indexed="8"/>
      <name val="宋体"/>
      <charset val="134"/>
    </font>
    <font>
      <b/>
      <sz val="21"/>
      <name val="楷体_GB2312"/>
      <charset val="134"/>
    </font>
    <font>
      <b/>
      <sz val="18"/>
      <color indexed="62"/>
      <name val="宋体"/>
      <charset val="134"/>
    </font>
    <font>
      <sz val="12"/>
      <color indexed="20"/>
      <name val="宋体"/>
      <charset val="134"/>
    </font>
    <font>
      <sz val="11"/>
      <color indexed="20"/>
      <name val="Tahoma"/>
      <charset val="134"/>
    </font>
    <font>
      <sz val="11"/>
      <color indexed="60"/>
      <name val="宋体"/>
      <charset val="134"/>
    </font>
    <font>
      <b/>
      <sz val="11"/>
      <color indexed="42"/>
      <name val="宋体"/>
      <charset val="134"/>
    </font>
    <font>
      <sz val="12"/>
      <name val="Courier"/>
      <charset val="134"/>
    </font>
    <font>
      <sz val="11"/>
      <color indexed="17"/>
      <name val="Tahoma"/>
      <charset val="134"/>
    </font>
    <font>
      <b/>
      <sz val="11"/>
      <color indexed="9"/>
      <name val="宋体"/>
      <charset val="134"/>
    </font>
    <font>
      <sz val="12"/>
      <name val="바탕체"/>
      <charset val="134"/>
    </font>
    <font>
      <sz val="11"/>
      <color indexed="19"/>
      <name val="宋体"/>
      <charset val="134"/>
    </font>
    <font>
      <sz val="9.5"/>
      <name val="Arial"/>
      <charset val="134"/>
    </font>
    <font>
      <sz val="12"/>
      <name val="SimSun"/>
      <charset val="134"/>
    </font>
    <font>
      <sz val="10"/>
      <color indexed="9"/>
      <name val="宋体"/>
      <charset val="134"/>
    </font>
    <font>
      <sz val="10"/>
      <color indexed="42"/>
      <name val="宋体"/>
      <charset val="134"/>
    </font>
    <font>
      <b/>
      <sz val="10"/>
      <name val="Times New Roman"/>
      <charset val="134"/>
    </font>
    <font>
      <b/>
      <sz val="9"/>
      <name val="宋体"/>
      <charset val="134"/>
    </font>
    <font>
      <sz val="9"/>
      <name val="宋体"/>
      <charset val="134"/>
    </font>
  </fonts>
  <fills count="6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5"/>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11"/>
        <bgColor indexed="64"/>
      </patternFill>
    </fill>
    <fill>
      <patternFill patternType="solid">
        <fgColor indexed="9"/>
        <bgColor indexed="64"/>
      </patternFill>
    </fill>
    <fill>
      <patternFill patternType="solid">
        <fgColor indexed="51"/>
        <bgColor indexed="64"/>
      </patternFill>
    </fill>
    <fill>
      <patternFill patternType="solid">
        <fgColor indexed="57"/>
        <bgColor indexed="64"/>
      </patternFill>
    </fill>
    <fill>
      <patternFill patternType="solid">
        <fgColor indexed="43"/>
        <bgColor indexed="64"/>
      </patternFill>
    </fill>
    <fill>
      <patternFill patternType="solid">
        <fgColor indexed="45"/>
        <bgColor indexed="64"/>
      </patternFill>
    </fill>
    <fill>
      <patternFill patternType="solid">
        <fgColor indexed="10"/>
        <bgColor indexed="64"/>
      </patternFill>
    </fill>
    <fill>
      <patternFill patternType="solid">
        <fgColor indexed="30"/>
        <bgColor indexed="64"/>
      </patternFill>
    </fill>
    <fill>
      <patternFill patternType="solid">
        <fgColor indexed="54"/>
        <bgColor indexed="64"/>
      </patternFill>
    </fill>
    <fill>
      <patternFill patternType="solid">
        <fgColor indexed="36"/>
        <bgColor indexed="64"/>
      </patternFill>
    </fill>
    <fill>
      <patternFill patternType="solid">
        <fgColor indexed="53"/>
        <bgColor indexed="64"/>
      </patternFill>
    </fill>
    <fill>
      <patternFill patternType="solid">
        <fgColor indexed="62"/>
        <bgColor indexed="64"/>
      </patternFill>
    </fill>
    <fill>
      <patternFill patternType="solid">
        <fgColor indexed="23"/>
        <bgColor indexed="64"/>
      </patternFill>
    </fill>
    <fill>
      <patternFill patternType="solid">
        <fgColor indexed="55"/>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thick">
        <color indexed="44"/>
      </bottom>
      <diagonal/>
    </border>
    <border>
      <left/>
      <right/>
      <top/>
      <bottom style="medium">
        <color indexed="49"/>
      </bottom>
      <diagonal/>
    </border>
    <border>
      <left/>
      <right/>
      <top/>
      <bottom style="thick">
        <color indexed="49"/>
      </bottom>
      <diagonal/>
    </border>
    <border>
      <left/>
      <right/>
      <top/>
      <bottom style="medium">
        <color indexed="30"/>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54"/>
      </bottom>
      <diagonal/>
    </border>
    <border>
      <left/>
      <right/>
      <top style="thin">
        <color indexed="54"/>
      </top>
      <bottom style="double">
        <color indexed="54"/>
      </bottom>
      <diagonal/>
    </border>
    <border>
      <left/>
      <right/>
      <top style="thin">
        <color indexed="62"/>
      </top>
      <bottom style="double">
        <color indexed="62"/>
      </bottom>
      <diagonal/>
    </border>
    <border>
      <left/>
      <right/>
      <top/>
      <bottom style="medium">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888">
    <xf numFmtId="0" fontId="0" fillId="0" borderId="0"/>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4" borderId="31"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32" applyNumberFormat="0" applyFill="0" applyAlignment="0" applyProtection="0">
      <alignment vertical="center"/>
    </xf>
    <xf numFmtId="0" fontId="31" fillId="0" borderId="32" applyNumberFormat="0" applyFill="0" applyAlignment="0" applyProtection="0">
      <alignment vertical="center"/>
    </xf>
    <xf numFmtId="0" fontId="32" fillId="0" borderId="33" applyNumberFormat="0" applyFill="0" applyAlignment="0" applyProtection="0">
      <alignment vertical="center"/>
    </xf>
    <xf numFmtId="0" fontId="32" fillId="0" borderId="0" applyNumberFormat="0" applyFill="0" applyBorder="0" applyAlignment="0" applyProtection="0">
      <alignment vertical="center"/>
    </xf>
    <xf numFmtId="0" fontId="33" fillId="5" borderId="34" applyNumberFormat="0" applyAlignment="0" applyProtection="0">
      <alignment vertical="center"/>
    </xf>
    <xf numFmtId="0" fontId="34" fillId="6" borderId="35" applyNumberFormat="0" applyAlignment="0" applyProtection="0">
      <alignment vertical="center"/>
    </xf>
    <xf numFmtId="0" fontId="35" fillId="6" borderId="34" applyNumberFormat="0" applyAlignment="0" applyProtection="0">
      <alignment vertical="center"/>
    </xf>
    <xf numFmtId="0" fontId="36" fillId="7" borderId="36" applyNumberFormat="0" applyAlignment="0" applyProtection="0">
      <alignment vertical="center"/>
    </xf>
    <xf numFmtId="0" fontId="37" fillId="0" borderId="37" applyNumberFormat="0" applyFill="0" applyAlignment="0" applyProtection="0">
      <alignment vertical="center"/>
    </xf>
    <xf numFmtId="0" fontId="38" fillId="0" borderId="38" applyNumberFormat="0" applyFill="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44" fillId="0" borderId="39" applyNumberFormat="0" applyFill="0" applyAlignment="0" applyProtection="0">
      <alignment vertical="center"/>
    </xf>
    <xf numFmtId="0" fontId="45" fillId="35" borderId="0" applyNumberFormat="0" applyBorder="0" applyAlignment="0" applyProtection="0">
      <alignment vertical="center"/>
    </xf>
    <xf numFmtId="0" fontId="46" fillId="0" borderId="39" applyNumberFormat="0" applyFill="0" applyAlignment="0" applyProtection="0">
      <alignment vertical="center"/>
    </xf>
    <xf numFmtId="0" fontId="47" fillId="36" borderId="0" applyNumberFormat="0" applyBorder="0" applyAlignment="0" applyProtection="0">
      <alignment vertical="center"/>
    </xf>
    <xf numFmtId="0" fontId="45" fillId="37" borderId="0" applyNumberFormat="0" applyBorder="0" applyAlignment="0" applyProtection="0">
      <alignment vertical="center"/>
    </xf>
    <xf numFmtId="0" fontId="45" fillId="0" borderId="0">
      <alignment vertical="center"/>
    </xf>
    <xf numFmtId="0" fontId="0" fillId="0" borderId="0">
      <alignment vertical="center"/>
    </xf>
    <xf numFmtId="0" fontId="45" fillId="38" borderId="0" applyNumberFormat="0" applyBorder="0" applyAlignment="0" applyProtection="0">
      <alignment vertical="center"/>
    </xf>
    <xf numFmtId="0" fontId="45" fillId="37" borderId="0" applyNumberFormat="0" applyBorder="0" applyAlignment="0" applyProtection="0">
      <alignment vertical="center"/>
    </xf>
    <xf numFmtId="0" fontId="48" fillId="0" borderId="0">
      <alignment vertical="center"/>
    </xf>
    <xf numFmtId="0" fontId="0" fillId="0" borderId="0">
      <alignment vertical="center"/>
    </xf>
    <xf numFmtId="0" fontId="0" fillId="0" borderId="0">
      <alignment vertical="center"/>
    </xf>
    <xf numFmtId="0" fontId="45" fillId="39" borderId="0" applyNumberFormat="0" applyBorder="0" applyAlignment="0" applyProtection="0">
      <alignment vertical="center"/>
    </xf>
    <xf numFmtId="0" fontId="47" fillId="40" borderId="0" applyNumberFormat="0" applyBorder="0" applyAlignment="0" applyProtection="0">
      <alignment vertical="center"/>
    </xf>
    <xf numFmtId="0" fontId="47" fillId="41" borderId="0" applyNumberFormat="0" applyBorder="0" applyAlignment="0" applyProtection="0">
      <alignment vertical="center"/>
    </xf>
    <xf numFmtId="0" fontId="47" fillId="40" borderId="0" applyNumberFormat="0" applyBorder="0" applyAlignment="0" applyProtection="0">
      <alignment vertical="center"/>
    </xf>
    <xf numFmtId="0" fontId="24" fillId="0" borderId="0">
      <alignment vertical="center"/>
    </xf>
    <xf numFmtId="0" fontId="47" fillId="42" borderId="0" applyNumberFormat="0" applyBorder="0" applyAlignment="0" applyProtection="0">
      <alignment vertical="center"/>
    </xf>
    <xf numFmtId="0" fontId="45" fillId="43"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176" fontId="50" fillId="0" borderId="0" applyFont="0" applyFill="0" applyBorder="0" applyAlignment="0" applyProtection="0">
      <alignment vertical="center"/>
    </xf>
    <xf numFmtId="0" fontId="0" fillId="44" borderId="40" applyNumberFormat="0" applyFont="0" applyAlignment="0" applyProtection="0">
      <alignment vertical="center"/>
    </xf>
    <xf numFmtId="0" fontId="45" fillId="0" borderId="0">
      <alignment vertical="center"/>
    </xf>
    <xf numFmtId="0" fontId="0" fillId="0" borderId="0">
      <alignment vertical="center"/>
    </xf>
    <xf numFmtId="0" fontId="45" fillId="0" borderId="0">
      <alignment vertical="center"/>
    </xf>
    <xf numFmtId="0" fontId="47" fillId="42" borderId="0" applyNumberFormat="0" applyBorder="0" applyAlignment="0" applyProtection="0">
      <alignment vertical="center"/>
    </xf>
    <xf numFmtId="0" fontId="51" fillId="40" borderId="0" applyNumberFormat="0" applyBorder="0" applyAlignment="0" applyProtection="0">
      <alignment vertical="center"/>
    </xf>
    <xf numFmtId="0" fontId="52" fillId="45" borderId="0" applyNumberFormat="0" applyBorder="0" applyAlignment="0" applyProtection="0">
      <alignment vertical="center"/>
    </xf>
    <xf numFmtId="0" fontId="45" fillId="46" borderId="0" applyNumberFormat="0" applyBorder="0" applyAlignment="0" applyProtection="0">
      <alignment vertical="center"/>
    </xf>
    <xf numFmtId="0" fontId="53" fillId="0" borderId="0">
      <alignment vertical="center"/>
    </xf>
    <xf numFmtId="176" fontId="50" fillId="0" borderId="0" applyFont="0" applyFill="0" applyBorder="0" applyAlignment="0" applyProtection="0">
      <alignment vertical="center"/>
    </xf>
    <xf numFmtId="0" fontId="0" fillId="0" borderId="0">
      <alignment vertical="center"/>
    </xf>
    <xf numFmtId="0" fontId="51" fillId="37" borderId="0" applyNumberFormat="0" applyBorder="0" applyAlignment="0" applyProtection="0">
      <alignment vertical="center"/>
    </xf>
    <xf numFmtId="0" fontId="0" fillId="0" borderId="0"/>
    <xf numFmtId="0" fontId="45" fillId="47" borderId="0" applyNumberFormat="0" applyBorder="0" applyAlignment="0" applyProtection="0">
      <alignment vertical="center"/>
    </xf>
    <xf numFmtId="0" fontId="46" fillId="0" borderId="39" applyNumberFormat="0" applyFill="0" applyAlignment="0" applyProtection="0">
      <alignment vertical="center"/>
    </xf>
    <xf numFmtId="0" fontId="54" fillId="48" borderId="41" applyNumberFormat="0" applyAlignment="0" applyProtection="0">
      <alignment vertical="center"/>
    </xf>
    <xf numFmtId="0" fontId="0" fillId="0" borderId="0">
      <alignment vertical="center"/>
    </xf>
    <xf numFmtId="0" fontId="45" fillId="43" borderId="0" applyNumberFormat="0" applyBorder="0" applyAlignment="0" applyProtection="0">
      <alignment vertical="center"/>
    </xf>
    <xf numFmtId="0" fontId="55" fillId="0" borderId="0" applyNumberFormat="0" applyFill="0" applyBorder="0" applyAlignment="0" applyProtection="0">
      <alignment vertical="center"/>
    </xf>
    <xf numFmtId="0" fontId="52" fillId="45" borderId="0" applyNumberFormat="0" applyBorder="0" applyAlignment="0" applyProtection="0">
      <alignment vertical="center"/>
    </xf>
    <xf numFmtId="0" fontId="0" fillId="0" borderId="0">
      <alignment vertical="center"/>
    </xf>
    <xf numFmtId="0" fontId="21" fillId="0" borderId="17">
      <alignment horizontal="distributed" vertical="center" wrapText="1"/>
    </xf>
    <xf numFmtId="0" fontId="45" fillId="49" borderId="0" applyNumberFormat="0" applyBorder="0" applyAlignment="0" applyProtection="0">
      <alignment vertical="center"/>
    </xf>
    <xf numFmtId="0" fontId="51" fillId="37" borderId="0" applyNumberFormat="0" applyBorder="0" applyAlignment="0" applyProtection="0">
      <alignment vertical="center"/>
    </xf>
    <xf numFmtId="0" fontId="51" fillId="50" borderId="0" applyNumberFormat="0" applyBorder="0" applyAlignment="0" applyProtection="0">
      <alignment vertical="center"/>
    </xf>
    <xf numFmtId="0" fontId="45" fillId="51" borderId="0" applyNumberFormat="0" applyBorder="0" applyAlignment="0" applyProtection="0">
      <alignment vertical="center"/>
    </xf>
    <xf numFmtId="0" fontId="56" fillId="52" borderId="0" applyNumberFormat="0" applyBorder="0" applyAlignment="0" applyProtection="0">
      <alignment vertical="center"/>
    </xf>
    <xf numFmtId="0" fontId="51" fillId="53" borderId="0" applyNumberFormat="0" applyBorder="0" applyAlignment="0" applyProtection="0">
      <alignment vertical="center"/>
    </xf>
    <xf numFmtId="0" fontId="52" fillId="45" borderId="0" applyNumberFormat="0" applyBorder="0" applyAlignment="0" applyProtection="0">
      <alignment vertical="center"/>
    </xf>
    <xf numFmtId="0" fontId="45" fillId="45" borderId="0" applyNumberFormat="0" applyBorder="0" applyAlignment="0" applyProtection="0">
      <alignment vertical="center"/>
    </xf>
    <xf numFmtId="0" fontId="57" fillId="37" borderId="42" applyNumberFormat="0" applyAlignment="0" applyProtection="0">
      <alignment vertical="center"/>
    </xf>
    <xf numFmtId="0" fontId="52" fillId="45" borderId="0" applyNumberFormat="0" applyBorder="0" applyAlignment="0" applyProtection="0">
      <alignment vertical="center"/>
    </xf>
    <xf numFmtId="0" fontId="0" fillId="0" borderId="0">
      <alignment vertical="center"/>
    </xf>
    <xf numFmtId="0" fontId="44" fillId="0" borderId="39" applyNumberFormat="0" applyFill="0" applyAlignment="0" applyProtection="0">
      <alignment vertical="center"/>
    </xf>
    <xf numFmtId="0" fontId="45" fillId="37" borderId="0" applyNumberFormat="0" applyBorder="0" applyAlignment="0" applyProtection="0">
      <alignment vertical="center"/>
    </xf>
    <xf numFmtId="0" fontId="46" fillId="0" borderId="39" applyNumberFormat="0" applyFill="0" applyAlignment="0" applyProtection="0">
      <alignment vertical="center"/>
    </xf>
    <xf numFmtId="0" fontId="16" fillId="0" borderId="0">
      <alignment vertical="center"/>
    </xf>
    <xf numFmtId="0" fontId="45" fillId="43" borderId="0" applyNumberFormat="0" applyBorder="0" applyAlignment="0" applyProtection="0">
      <alignment vertical="center"/>
    </xf>
    <xf numFmtId="0" fontId="58" fillId="0" borderId="0">
      <alignment vertical="center"/>
    </xf>
    <xf numFmtId="41" fontId="0" fillId="0" borderId="0" applyFont="0" applyFill="0" applyBorder="0" applyAlignment="0" applyProtection="0">
      <alignment vertical="center"/>
    </xf>
    <xf numFmtId="0" fontId="0" fillId="0" borderId="0">
      <alignment vertical="center"/>
    </xf>
    <xf numFmtId="0" fontId="45" fillId="47" borderId="0" applyNumberFormat="0" applyBorder="0" applyAlignment="0" applyProtection="0">
      <alignment vertical="center"/>
    </xf>
    <xf numFmtId="0" fontId="59" fillId="0" borderId="43" applyNumberFormat="0" applyFill="0" applyAlignment="0" applyProtection="0">
      <alignment vertical="center"/>
    </xf>
    <xf numFmtId="0" fontId="60" fillId="0" borderId="44" applyNumberFormat="0" applyFill="0" applyAlignment="0" applyProtection="0">
      <alignment vertical="center"/>
    </xf>
    <xf numFmtId="0" fontId="50" fillId="0" borderId="0">
      <alignment vertical="center"/>
    </xf>
    <xf numFmtId="0" fontId="45" fillId="0" borderId="0">
      <alignment vertical="center"/>
    </xf>
    <xf numFmtId="0" fontId="45" fillId="45" borderId="0" applyNumberFormat="0" applyBorder="0" applyAlignment="0" applyProtection="0">
      <alignment vertical="center"/>
    </xf>
    <xf numFmtId="0" fontId="56" fillId="52" borderId="0" applyNumberFormat="0" applyBorder="0" applyAlignment="0" applyProtection="0">
      <alignment vertical="center"/>
    </xf>
    <xf numFmtId="0" fontId="61" fillId="0" borderId="0">
      <alignment vertical="center"/>
    </xf>
    <xf numFmtId="0" fontId="62" fillId="0" borderId="0" applyNumberFormat="0" applyFill="0" applyBorder="0" applyAlignment="0" applyProtection="0">
      <alignment vertical="center"/>
    </xf>
    <xf numFmtId="0" fontId="16" fillId="0" borderId="0">
      <alignment vertical="center"/>
    </xf>
    <xf numFmtId="0" fontId="45" fillId="48" borderId="0" applyNumberFormat="0" applyBorder="0" applyAlignment="0" applyProtection="0">
      <alignment vertical="center"/>
    </xf>
    <xf numFmtId="0" fontId="47" fillId="40" borderId="0" applyNumberFormat="0" applyBorder="0" applyAlignment="0" applyProtection="0">
      <alignment vertical="center"/>
    </xf>
    <xf numFmtId="0" fontId="0" fillId="0" borderId="0">
      <alignment vertical="center"/>
    </xf>
    <xf numFmtId="0" fontId="45" fillId="42" borderId="0" applyNumberFormat="0" applyBorder="0" applyAlignment="0" applyProtection="0">
      <alignment vertical="center"/>
    </xf>
    <xf numFmtId="0" fontId="46" fillId="0" borderId="39" applyNumberFormat="0" applyFill="0" applyAlignment="0" applyProtection="0">
      <alignment vertical="center"/>
    </xf>
    <xf numFmtId="0" fontId="45" fillId="35" borderId="0" applyNumberFormat="0" applyBorder="0" applyAlignment="0" applyProtection="0">
      <alignment vertical="center"/>
    </xf>
    <xf numFmtId="0" fontId="45" fillId="38" borderId="0" applyNumberFormat="0" applyBorder="0" applyAlignment="0" applyProtection="0">
      <alignment vertical="center"/>
    </xf>
    <xf numFmtId="0" fontId="45" fillId="48" borderId="0" applyNumberFormat="0" applyBorder="0" applyAlignment="0" applyProtection="0">
      <alignment vertical="center"/>
    </xf>
    <xf numFmtId="0" fontId="45" fillId="35" borderId="0" applyNumberFormat="0" applyBorder="0" applyAlignment="0" applyProtection="0">
      <alignment vertical="center"/>
    </xf>
    <xf numFmtId="0" fontId="0" fillId="0" borderId="0">
      <alignment vertical="center"/>
    </xf>
    <xf numFmtId="0" fontId="45" fillId="48" borderId="0" applyNumberFormat="0" applyBorder="0" applyAlignment="0" applyProtection="0">
      <alignment vertical="center"/>
    </xf>
    <xf numFmtId="0" fontId="0" fillId="0" borderId="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0" borderId="0">
      <alignment vertical="center"/>
    </xf>
    <xf numFmtId="0" fontId="0" fillId="0" borderId="0">
      <alignment vertical="center"/>
    </xf>
    <xf numFmtId="0" fontId="45" fillId="48" borderId="0" applyNumberFormat="0" applyBorder="0" applyAlignment="0" applyProtection="0">
      <alignment vertical="center"/>
    </xf>
    <xf numFmtId="0" fontId="63" fillId="0" borderId="45" applyNumberFormat="0" applyFill="0" applyAlignment="0" applyProtection="0">
      <alignment vertical="center"/>
    </xf>
    <xf numFmtId="0" fontId="0" fillId="0" borderId="0">
      <alignment vertical="center"/>
    </xf>
    <xf numFmtId="0" fontId="55" fillId="0" borderId="46" applyNumberFormat="0" applyFill="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0" borderId="0">
      <alignment vertical="center"/>
    </xf>
    <xf numFmtId="0" fontId="64" fillId="37" borderId="41" applyNumberFormat="0" applyAlignment="0" applyProtection="0">
      <alignment vertical="center"/>
    </xf>
    <xf numFmtId="0" fontId="45" fillId="35" borderId="0" applyNumberFormat="0" applyBorder="0" applyAlignment="0" applyProtection="0">
      <alignment vertical="center"/>
    </xf>
    <xf numFmtId="0" fontId="0" fillId="0" borderId="0">
      <alignment vertical="center"/>
    </xf>
    <xf numFmtId="0" fontId="45" fillId="47" borderId="0" applyNumberFormat="0" applyBorder="0" applyAlignment="0" applyProtection="0">
      <alignment vertical="center"/>
    </xf>
    <xf numFmtId="0" fontId="45" fillId="44" borderId="40" applyNumberFormat="0" applyFont="0" applyAlignment="0" applyProtection="0">
      <alignment vertical="center"/>
    </xf>
    <xf numFmtId="0" fontId="45" fillId="35" borderId="0" applyNumberFormat="0" applyBorder="0" applyAlignment="0" applyProtection="0">
      <alignment vertical="center"/>
    </xf>
    <xf numFmtId="0" fontId="45" fillId="49" borderId="0" applyNumberFormat="0" applyBorder="0" applyAlignment="0" applyProtection="0">
      <alignment vertical="center"/>
    </xf>
    <xf numFmtId="0" fontId="51" fillId="37"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0" fillId="0" borderId="0" applyFont="0" applyFill="0" applyBorder="0" applyAlignment="0" applyProtection="0"/>
    <xf numFmtId="0" fontId="45" fillId="35" borderId="0" applyNumberFormat="0" applyBorder="0" applyAlignment="0" applyProtection="0">
      <alignment vertical="center"/>
    </xf>
    <xf numFmtId="0" fontId="46" fillId="0" borderId="39" applyNumberFormat="0" applyFill="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38" borderId="0" applyNumberFormat="0" applyBorder="0" applyAlignment="0" applyProtection="0">
      <alignment vertical="center"/>
    </xf>
    <xf numFmtId="43" fontId="65" fillId="0" borderId="0" applyFont="0" applyFill="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47" fillId="54" borderId="0" applyNumberFormat="0" applyBorder="0" applyAlignment="0" applyProtection="0">
      <alignment vertical="center"/>
    </xf>
    <xf numFmtId="0" fontId="47" fillId="42" borderId="0" applyNumberFormat="0" applyBorder="0" applyAlignment="0" applyProtection="0">
      <alignment vertical="center"/>
    </xf>
    <xf numFmtId="0" fontId="45" fillId="38" borderId="0" applyNumberFormat="0" applyBorder="0" applyAlignment="0" applyProtection="0">
      <alignment vertical="center"/>
    </xf>
    <xf numFmtId="0" fontId="45" fillId="43" borderId="0" applyNumberFormat="0" applyBorder="0" applyAlignment="0" applyProtection="0">
      <alignment vertical="center"/>
    </xf>
    <xf numFmtId="0" fontId="45" fillId="38" borderId="0" applyNumberFormat="0" applyBorder="0" applyAlignment="0" applyProtection="0">
      <alignment vertical="center"/>
    </xf>
    <xf numFmtId="0" fontId="45" fillId="0" borderId="0">
      <alignment vertical="center"/>
    </xf>
    <xf numFmtId="0" fontId="45" fillId="52" borderId="0" applyNumberFormat="0" applyBorder="0" applyAlignment="0" applyProtection="0">
      <alignment vertical="center"/>
    </xf>
    <xf numFmtId="0" fontId="47" fillId="41"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39" borderId="0" applyNumberFormat="0" applyBorder="0" applyAlignment="0" applyProtection="0">
      <alignment vertical="center"/>
    </xf>
    <xf numFmtId="0" fontId="56"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45" borderId="0" applyNumberFormat="0" applyBorder="0" applyAlignment="0" applyProtection="0">
      <alignment vertical="center"/>
    </xf>
    <xf numFmtId="0" fontId="56" fillId="52" borderId="0" applyNumberFormat="0" applyBorder="0" applyAlignment="0" applyProtection="0">
      <alignment vertical="center"/>
    </xf>
    <xf numFmtId="0" fontId="45" fillId="45" borderId="0" applyNumberFormat="0" applyBorder="0" applyAlignment="0" applyProtection="0">
      <alignment vertical="center"/>
    </xf>
    <xf numFmtId="0" fontId="45" fillId="44" borderId="0" applyNumberFormat="0" applyBorder="0" applyAlignment="0" applyProtection="0">
      <alignment vertical="center"/>
    </xf>
    <xf numFmtId="0" fontId="66" fillId="45"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67" fillId="0" borderId="0" applyNumberFormat="0" applyFill="0" applyBorder="0" applyAlignment="0" applyProtection="0">
      <alignment vertical="center"/>
    </xf>
    <xf numFmtId="0" fontId="45" fillId="44" borderId="0" applyNumberFormat="0" applyBorder="0" applyAlignment="0" applyProtection="0">
      <alignment vertical="center"/>
    </xf>
    <xf numFmtId="0" fontId="0" fillId="0" borderId="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45" fillId="45" borderId="0" applyNumberFormat="0" applyBorder="0" applyAlignment="0" applyProtection="0">
      <alignment vertical="center"/>
    </xf>
    <xf numFmtId="0" fontId="68" fillId="52" borderId="0" applyNumberFormat="0" applyBorder="0" applyAlignment="0" applyProtection="0">
      <alignment vertical="center"/>
    </xf>
    <xf numFmtId="38" fontId="69" fillId="0" borderId="0" applyFont="0" applyFill="0" applyBorder="0" applyAlignment="0" applyProtection="0">
      <alignment vertical="center"/>
    </xf>
    <xf numFmtId="0" fontId="47" fillId="54" borderId="0" applyNumberFormat="0" applyBorder="0" applyAlignment="0" applyProtection="0">
      <alignment vertical="center"/>
    </xf>
    <xf numFmtId="0" fontId="45" fillId="45" borderId="0" applyNumberFormat="0" applyBorder="0" applyAlignment="0" applyProtection="0">
      <alignment vertical="center"/>
    </xf>
    <xf numFmtId="0" fontId="47" fillId="37" borderId="0" applyNumberFormat="0" applyBorder="0" applyAlignment="0" applyProtection="0">
      <alignment vertical="center"/>
    </xf>
    <xf numFmtId="0" fontId="45" fillId="45" borderId="0" applyNumberFormat="0" applyBorder="0" applyAlignment="0" applyProtection="0">
      <alignment vertical="center"/>
    </xf>
    <xf numFmtId="0" fontId="47" fillId="54" borderId="0" applyNumberFormat="0" applyBorder="0" applyAlignment="0" applyProtection="0">
      <alignment vertical="center"/>
    </xf>
    <xf numFmtId="0" fontId="45" fillId="45" borderId="0" applyNumberFormat="0" applyBorder="0" applyAlignment="0" applyProtection="0">
      <alignment vertical="center"/>
    </xf>
    <xf numFmtId="0" fontId="0" fillId="0" borderId="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8" fillId="0" borderId="0">
      <alignment vertical="center"/>
    </xf>
    <xf numFmtId="0" fontId="45" fillId="48" borderId="0" applyNumberFormat="0" applyBorder="0" applyAlignment="0" applyProtection="0">
      <alignment vertical="center"/>
    </xf>
    <xf numFmtId="0" fontId="47" fillId="55" borderId="0" applyNumberFormat="0" applyBorder="0" applyAlignment="0" applyProtection="0">
      <alignment vertical="center"/>
    </xf>
    <xf numFmtId="0" fontId="45" fillId="43" borderId="0" applyNumberFormat="0" applyBorder="0" applyAlignment="0" applyProtection="0">
      <alignment vertical="center"/>
    </xf>
    <xf numFmtId="0" fontId="0" fillId="0" borderId="0"/>
    <xf numFmtId="0" fontId="51" fillId="51"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0" fillId="0" borderId="0">
      <alignment vertical="center"/>
    </xf>
    <xf numFmtId="0" fontId="24" fillId="0" borderId="0">
      <alignment vertical="center"/>
    </xf>
    <xf numFmtId="0" fontId="47" fillId="42" borderId="0" applyNumberFormat="0" applyBorder="0" applyAlignment="0" applyProtection="0">
      <alignment vertical="center"/>
    </xf>
    <xf numFmtId="0" fontId="45" fillId="43" borderId="0" applyNumberFormat="0" applyBorder="0" applyAlignment="0" applyProtection="0">
      <alignment vertical="center"/>
    </xf>
    <xf numFmtId="40" fontId="69" fillId="0" borderId="0" applyFont="0" applyFill="0" applyBorder="0" applyAlignment="0" applyProtection="0">
      <alignment vertical="center"/>
    </xf>
    <xf numFmtId="0" fontId="0" fillId="0" borderId="0">
      <alignment vertical="center"/>
    </xf>
    <xf numFmtId="0" fontId="0"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16" fillId="0" borderId="0"/>
    <xf numFmtId="0" fontId="0"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52" fillId="45" borderId="0" applyNumberFormat="0" applyBorder="0" applyAlignment="0" applyProtection="0">
      <alignment vertical="center"/>
    </xf>
    <xf numFmtId="0" fontId="0" fillId="0" borderId="0">
      <alignment vertical="center"/>
    </xf>
    <xf numFmtId="0" fontId="45" fillId="46" borderId="0" applyNumberFormat="0" applyBorder="0" applyAlignment="0" applyProtection="0">
      <alignment vertical="center"/>
    </xf>
    <xf numFmtId="0" fontId="56" fillId="52" borderId="0" applyNumberFormat="0" applyBorder="0" applyAlignment="0" applyProtection="0">
      <alignment vertical="center"/>
    </xf>
    <xf numFmtId="0" fontId="52" fillId="45" borderId="0" applyNumberFormat="0" applyBorder="0" applyAlignment="0" applyProtection="0">
      <alignment vertical="center"/>
    </xf>
    <xf numFmtId="0" fontId="45" fillId="46" borderId="0" applyNumberFormat="0" applyBorder="0" applyAlignment="0" applyProtection="0">
      <alignment vertical="center"/>
    </xf>
    <xf numFmtId="0" fontId="70" fillId="0" borderId="0"/>
    <xf numFmtId="0" fontId="45" fillId="46" borderId="0" applyNumberFormat="0" applyBorder="0" applyAlignment="0" applyProtection="0">
      <alignment vertical="center"/>
    </xf>
    <xf numFmtId="0" fontId="47" fillId="56"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7" fillId="47" borderId="0" applyNumberFormat="0" applyBorder="0" applyAlignment="0" applyProtection="0">
      <alignment vertical="center"/>
    </xf>
    <xf numFmtId="0" fontId="0" fillId="0" borderId="0">
      <alignment vertical="center"/>
    </xf>
    <xf numFmtId="0" fontId="45" fillId="46" borderId="0" applyNumberFormat="0" applyBorder="0" applyAlignment="0" applyProtection="0">
      <alignment vertical="center"/>
    </xf>
    <xf numFmtId="0" fontId="0" fillId="0" borderId="0">
      <alignment vertical="center"/>
    </xf>
    <xf numFmtId="0" fontId="45" fillId="47" borderId="0" applyNumberFormat="0" applyBorder="0" applyAlignment="0" applyProtection="0">
      <alignment vertical="center"/>
    </xf>
    <xf numFmtId="0" fontId="47" fillId="47" borderId="0" applyNumberFormat="0" applyBorder="0" applyAlignment="0" applyProtection="0">
      <alignment vertical="center"/>
    </xf>
    <xf numFmtId="0" fontId="56" fillId="52" borderId="0" applyNumberFormat="0" applyBorder="0" applyAlignment="0" applyProtection="0">
      <alignment vertical="center"/>
    </xf>
    <xf numFmtId="0" fontId="45" fillId="46" borderId="0" applyNumberFormat="0" applyBorder="0" applyAlignment="0" applyProtection="0">
      <alignment vertical="center"/>
    </xf>
    <xf numFmtId="0" fontId="47" fillId="47" borderId="0" applyNumberFormat="0" applyBorder="0" applyAlignment="0" applyProtection="0">
      <alignment vertical="center"/>
    </xf>
    <xf numFmtId="0" fontId="56" fillId="52" borderId="0" applyNumberFormat="0" applyBorder="0" applyAlignment="0" applyProtection="0">
      <alignment vertical="center"/>
    </xf>
    <xf numFmtId="0" fontId="45" fillId="46" borderId="0" applyNumberFormat="0" applyBorder="0" applyAlignment="0" applyProtection="0">
      <alignment vertical="center"/>
    </xf>
    <xf numFmtId="0" fontId="52" fillId="45"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51" fillId="38" borderId="0" applyNumberFormat="0" applyBorder="0" applyAlignment="0" applyProtection="0">
      <alignment vertical="center"/>
    </xf>
    <xf numFmtId="0" fontId="56" fillId="52" borderId="0" applyNumberFormat="0" applyBorder="0" applyAlignment="0" applyProtection="0">
      <alignment vertical="center"/>
    </xf>
    <xf numFmtId="0" fontId="45" fillId="38" borderId="0" applyNumberFormat="0" applyBorder="0" applyAlignment="0" applyProtection="0">
      <alignment vertical="center"/>
    </xf>
    <xf numFmtId="0" fontId="51" fillId="38" borderId="0" applyNumberFormat="0" applyBorder="0" applyAlignment="0" applyProtection="0">
      <alignment vertical="center"/>
    </xf>
    <xf numFmtId="0" fontId="56" fillId="52" borderId="0" applyNumberFormat="0" applyBorder="0" applyAlignment="0" applyProtection="0">
      <alignment vertical="center"/>
    </xf>
    <xf numFmtId="0" fontId="50" fillId="0" borderId="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52" fillId="45" borderId="0" applyNumberFormat="0" applyBorder="0" applyAlignment="0" applyProtection="0">
      <alignment vertical="center"/>
    </xf>
    <xf numFmtId="0" fontId="45" fillId="49" borderId="0" applyNumberFormat="0" applyBorder="0" applyAlignment="0" applyProtection="0">
      <alignment vertical="center"/>
    </xf>
    <xf numFmtId="0" fontId="63" fillId="0" borderId="44" applyNumberFormat="0" applyFill="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5" fillId="39" borderId="0" applyNumberFormat="0" applyBorder="0" applyAlignment="0" applyProtection="0">
      <alignment vertical="center"/>
    </xf>
    <xf numFmtId="0" fontId="45" fillId="44" borderId="0" applyNumberFormat="0" applyBorder="0" applyAlignment="0" applyProtection="0">
      <alignment vertical="center"/>
    </xf>
    <xf numFmtId="0" fontId="45" fillId="38" borderId="0" applyNumberFormat="0" applyBorder="0" applyAlignment="0" applyProtection="0">
      <alignment vertical="center"/>
    </xf>
    <xf numFmtId="37" fontId="71" fillId="0" borderId="0"/>
    <xf numFmtId="0" fontId="45" fillId="39" borderId="0" applyNumberFormat="0" applyBorder="0" applyAlignment="0" applyProtection="0">
      <alignment vertical="center"/>
    </xf>
    <xf numFmtId="0" fontId="0" fillId="44" borderId="40" applyNumberFormat="0" applyFont="0" applyAlignment="0" applyProtection="0">
      <alignment vertical="center"/>
    </xf>
    <xf numFmtId="0" fontId="45" fillId="39" borderId="0" applyNumberFormat="0" applyBorder="0" applyAlignment="0" applyProtection="0">
      <alignment vertical="center"/>
    </xf>
    <xf numFmtId="0" fontId="45" fillId="44" borderId="0" applyNumberFormat="0" applyBorder="0" applyAlignment="0" applyProtection="0">
      <alignment vertical="center"/>
    </xf>
    <xf numFmtId="0" fontId="45" fillId="38" borderId="0" applyNumberFormat="0" applyBorder="0" applyAlignment="0" applyProtection="0">
      <alignment vertical="center"/>
    </xf>
    <xf numFmtId="0" fontId="47" fillId="56" borderId="0" applyNumberFormat="0" applyBorder="0" applyAlignment="0" applyProtection="0">
      <alignment vertical="center"/>
    </xf>
    <xf numFmtId="0" fontId="52" fillId="45" borderId="0" applyNumberFormat="0" applyBorder="0" applyAlignment="0" applyProtection="0">
      <alignment vertical="center"/>
    </xf>
    <xf numFmtId="0" fontId="45" fillId="38" borderId="0" applyNumberFormat="0" applyBorder="0" applyAlignment="0" applyProtection="0">
      <alignment vertical="center"/>
    </xf>
    <xf numFmtId="0" fontId="45" fillId="39" borderId="0" applyNumberFormat="0" applyBorder="0" applyAlignment="0" applyProtection="0">
      <alignment vertical="center"/>
    </xf>
    <xf numFmtId="0" fontId="47" fillId="56" borderId="0" applyNumberFormat="0" applyBorder="0" applyAlignment="0" applyProtection="0">
      <alignment vertical="center"/>
    </xf>
    <xf numFmtId="0" fontId="45" fillId="38" borderId="0" applyNumberFormat="0" applyBorder="0" applyAlignment="0" applyProtection="0">
      <alignment vertical="center"/>
    </xf>
    <xf numFmtId="0" fontId="45" fillId="39" borderId="0" applyNumberFormat="0" applyBorder="0" applyAlignment="0" applyProtection="0">
      <alignment vertical="center"/>
    </xf>
    <xf numFmtId="0" fontId="0" fillId="0" borderId="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56" fillId="52" borderId="0" applyNumberFormat="0" applyBorder="0" applyAlignment="0" applyProtection="0">
      <alignment vertical="center"/>
    </xf>
    <xf numFmtId="0" fontId="52" fillId="45" borderId="0" applyNumberFormat="0" applyBorder="0" applyAlignment="0" applyProtection="0">
      <alignment vertical="center"/>
    </xf>
    <xf numFmtId="0" fontId="45" fillId="37" borderId="0" applyNumberFormat="0" applyBorder="0" applyAlignment="0" applyProtection="0">
      <alignment vertical="center"/>
    </xf>
    <xf numFmtId="0" fontId="0" fillId="0" borderId="0">
      <alignment vertical="center"/>
    </xf>
    <xf numFmtId="0" fontId="45" fillId="0" borderId="0">
      <alignment vertical="center"/>
    </xf>
    <xf numFmtId="0" fontId="45" fillId="39" borderId="0" applyNumberFormat="0" applyBorder="0" applyAlignment="0" applyProtection="0">
      <alignment vertical="center"/>
    </xf>
    <xf numFmtId="0" fontId="45" fillId="35" borderId="0" applyNumberFormat="0" applyBorder="0" applyAlignment="0" applyProtection="0">
      <alignment vertical="center"/>
    </xf>
    <xf numFmtId="0" fontId="45" fillId="39" borderId="0" applyNumberFormat="0" applyBorder="0" applyAlignment="0" applyProtection="0">
      <alignment vertical="center"/>
    </xf>
    <xf numFmtId="0" fontId="45" fillId="35" borderId="0" applyNumberFormat="0" applyBorder="0" applyAlignment="0" applyProtection="0">
      <alignment vertical="center"/>
    </xf>
    <xf numFmtId="0" fontId="45" fillId="39" borderId="0" applyNumberFormat="0" applyBorder="0" applyAlignment="0" applyProtection="0">
      <alignment vertical="center"/>
    </xf>
    <xf numFmtId="0" fontId="0" fillId="0" borderId="0">
      <alignment vertical="center"/>
    </xf>
    <xf numFmtId="0" fontId="45" fillId="39" borderId="0" applyNumberFormat="0" applyBorder="0" applyAlignment="0" applyProtection="0">
      <alignment vertical="center"/>
    </xf>
    <xf numFmtId="0" fontId="0" fillId="0" borderId="0">
      <alignment vertical="center"/>
    </xf>
    <xf numFmtId="0" fontId="45" fillId="39" borderId="0" applyNumberFormat="0" applyBorder="0" applyAlignment="0" applyProtection="0">
      <alignment vertical="center"/>
    </xf>
    <xf numFmtId="0" fontId="0" fillId="0" borderId="0">
      <alignment vertical="center"/>
    </xf>
    <xf numFmtId="0" fontId="45" fillId="39"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72" fillId="0" borderId="47" applyNumberFormat="0" applyFill="0" applyAlignment="0" applyProtection="0">
      <alignment vertical="center"/>
    </xf>
    <xf numFmtId="43" fontId="0" fillId="0" borderId="0" applyFont="0" applyFill="0" applyBorder="0" applyAlignment="0" applyProtection="0">
      <alignment vertical="center"/>
    </xf>
    <xf numFmtId="176" fontId="5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45" fillId="42" borderId="0" applyNumberFormat="0" applyBorder="0" applyAlignment="0" applyProtection="0">
      <alignment vertical="center"/>
    </xf>
    <xf numFmtId="0" fontId="0" fillId="0" borderId="0">
      <alignment vertical="center"/>
    </xf>
    <xf numFmtId="0" fontId="45" fillId="42" borderId="0" applyNumberFormat="0" applyBorder="0" applyAlignment="0" applyProtection="0">
      <alignment vertical="center"/>
    </xf>
    <xf numFmtId="0" fontId="0" fillId="0" borderId="0">
      <alignment vertical="center"/>
    </xf>
    <xf numFmtId="0" fontId="45" fillId="42" borderId="0" applyNumberFormat="0" applyBorder="0" applyAlignment="0" applyProtection="0">
      <alignment vertical="center"/>
    </xf>
    <xf numFmtId="0" fontId="56" fillId="52" borderId="0" applyNumberFormat="0" applyBorder="0" applyAlignment="0" applyProtection="0">
      <alignment vertical="center"/>
    </xf>
    <xf numFmtId="0" fontId="45" fillId="47" borderId="0" applyNumberFormat="0" applyBorder="0" applyAlignment="0" applyProtection="0">
      <alignment vertical="center"/>
    </xf>
    <xf numFmtId="0" fontId="45" fillId="51" borderId="0" applyNumberFormat="0" applyBorder="0" applyAlignment="0" applyProtection="0">
      <alignment vertical="center"/>
    </xf>
    <xf numFmtId="0" fontId="56" fillId="52"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4" fillId="48" borderId="41" applyNumberFormat="0" applyAlignment="0" applyProtection="0">
      <alignment vertical="center"/>
    </xf>
    <xf numFmtId="0" fontId="0" fillId="0" borderId="0">
      <alignment vertical="center"/>
    </xf>
    <xf numFmtId="0" fontId="45" fillId="47" borderId="0" applyNumberFormat="0" applyBorder="0" applyAlignment="0" applyProtection="0">
      <alignment vertical="center"/>
    </xf>
    <xf numFmtId="0" fontId="0" fillId="0" borderId="0"/>
    <xf numFmtId="0" fontId="45" fillId="47" borderId="0" applyNumberFormat="0" applyBorder="0" applyAlignment="0" applyProtection="0">
      <alignment vertical="center"/>
    </xf>
    <xf numFmtId="0" fontId="64" fillId="48" borderId="41" applyNumberFormat="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45" fillId="47" borderId="0" applyNumberFormat="0" applyBorder="0" applyAlignment="0" applyProtection="0">
      <alignment vertical="center"/>
    </xf>
    <xf numFmtId="0" fontId="65" fillId="0" borderId="0">
      <alignment vertical="center"/>
    </xf>
    <xf numFmtId="0" fontId="0" fillId="0" borderId="0">
      <alignment vertical="center"/>
    </xf>
    <xf numFmtId="0" fontId="45" fillId="47" borderId="0" applyNumberFormat="0" applyBorder="0" applyAlignment="0" applyProtection="0">
      <alignment vertical="center"/>
    </xf>
    <xf numFmtId="0" fontId="0" fillId="0" borderId="0">
      <alignment vertical="center"/>
    </xf>
    <xf numFmtId="0" fontId="45" fillId="47" borderId="0" applyNumberFormat="0" applyBorder="0" applyAlignment="0" applyProtection="0">
      <alignment vertical="center"/>
    </xf>
    <xf numFmtId="0" fontId="0" fillId="0" borderId="0"/>
    <xf numFmtId="0" fontId="45" fillId="43" borderId="0" applyNumberFormat="0" applyBorder="0" applyAlignment="0" applyProtection="0">
      <alignment vertical="center"/>
    </xf>
    <xf numFmtId="0" fontId="62" fillId="0" borderId="48" applyNumberFormat="0" applyFill="0" applyAlignment="0" applyProtection="0">
      <alignment vertical="center"/>
    </xf>
    <xf numFmtId="0" fontId="62" fillId="0" borderId="0" applyNumberFormat="0" applyFill="0" applyBorder="0" applyAlignment="0" applyProtection="0">
      <alignment vertical="center"/>
    </xf>
    <xf numFmtId="0" fontId="45" fillId="37" borderId="0" applyNumberFormat="0" applyBorder="0" applyAlignment="0" applyProtection="0">
      <alignment vertical="center"/>
    </xf>
    <xf numFmtId="0" fontId="62" fillId="0" borderId="0" applyNumberFormat="0" applyFill="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9" borderId="0" applyNumberFormat="0" applyBorder="0" applyAlignment="0" applyProtection="0">
      <alignment vertical="center"/>
    </xf>
    <xf numFmtId="0" fontId="45" fillId="43" borderId="0" applyNumberFormat="0" applyBorder="0" applyAlignment="0" applyProtection="0">
      <alignment vertical="center"/>
    </xf>
    <xf numFmtId="0" fontId="64" fillId="37" borderId="41" applyNumberFormat="0" applyAlignment="0" applyProtection="0">
      <alignment vertical="center"/>
    </xf>
    <xf numFmtId="0" fontId="0" fillId="0" borderId="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45" fillId="43" borderId="0" applyNumberFormat="0" applyBorder="0" applyAlignment="0" applyProtection="0">
      <alignment vertical="center"/>
    </xf>
    <xf numFmtId="0" fontId="52" fillId="45"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62" fillId="0" borderId="48" applyNumberFormat="0" applyFill="0" applyAlignment="0" applyProtection="0">
      <alignment vertical="center"/>
    </xf>
    <xf numFmtId="0" fontId="47" fillId="39" borderId="0" applyNumberFormat="0" applyBorder="0" applyAlignment="0" applyProtection="0">
      <alignment vertical="center"/>
    </xf>
    <xf numFmtId="0" fontId="45" fillId="35" borderId="0" applyNumberFormat="0" applyBorder="0" applyAlignment="0" applyProtection="0">
      <alignment vertical="center"/>
    </xf>
    <xf numFmtId="0" fontId="47" fillId="40" borderId="0" applyNumberFormat="0" applyBorder="0" applyAlignment="0" applyProtection="0">
      <alignment vertical="center"/>
    </xf>
    <xf numFmtId="0" fontId="45" fillId="39" borderId="0" applyNumberFormat="0" applyBorder="0" applyAlignment="0" applyProtection="0">
      <alignment vertical="center"/>
    </xf>
    <xf numFmtId="0" fontId="45" fillId="35" borderId="0" applyNumberFormat="0" applyBorder="0" applyAlignment="0" applyProtection="0">
      <alignment vertical="center"/>
    </xf>
    <xf numFmtId="0" fontId="45" fillId="39" borderId="0" applyNumberFormat="0" applyBorder="0" applyAlignment="0" applyProtection="0">
      <alignment vertical="center"/>
    </xf>
    <xf numFmtId="0" fontId="16" fillId="0" borderId="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63" fillId="0" borderId="44" applyNumberFormat="0" applyFill="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67" fillId="0" borderId="0" applyNumberFormat="0" applyFill="0" applyBorder="0" applyAlignment="0" applyProtection="0">
      <alignment vertical="center"/>
    </xf>
    <xf numFmtId="0" fontId="45" fillId="38" borderId="0" applyNumberFormat="0" applyBorder="0" applyAlignment="0" applyProtection="0">
      <alignment vertical="center"/>
    </xf>
    <xf numFmtId="0" fontId="45" fillId="49" borderId="0" applyNumberFormat="0" applyBorder="0" applyAlignment="0" applyProtection="0">
      <alignment vertical="center"/>
    </xf>
    <xf numFmtId="0" fontId="45" fillId="38" borderId="0" applyNumberFormat="0" applyBorder="0" applyAlignment="0" applyProtection="0">
      <alignment vertical="center"/>
    </xf>
    <xf numFmtId="0" fontId="45" fillId="49" borderId="0" applyNumberFormat="0" applyBorder="0" applyAlignment="0" applyProtection="0">
      <alignment vertical="center"/>
    </xf>
    <xf numFmtId="0" fontId="49" fillId="0" borderId="0" applyNumberFormat="0" applyFill="0" applyBorder="0" applyAlignment="0" applyProtection="0">
      <alignment vertical="center"/>
    </xf>
    <xf numFmtId="0" fontId="56" fillId="52" borderId="0" applyNumberFormat="0" applyBorder="0" applyAlignment="0" applyProtection="0">
      <alignment vertical="center"/>
    </xf>
    <xf numFmtId="0" fontId="45" fillId="38"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7" fillId="56" borderId="0" applyNumberFormat="0" applyBorder="0" applyAlignment="0" applyProtection="0">
      <alignment vertical="center"/>
    </xf>
    <xf numFmtId="0" fontId="47" fillId="54" borderId="0" applyNumberFormat="0" applyBorder="0" applyAlignment="0" applyProtection="0">
      <alignment vertical="center"/>
    </xf>
    <xf numFmtId="0" fontId="51" fillId="40" borderId="0" applyNumberFormat="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16" fillId="0" borderId="0">
      <alignment vertical="center"/>
    </xf>
    <xf numFmtId="0" fontId="51" fillId="40" borderId="0" applyNumberFormat="0" applyBorder="0" applyAlignment="0" applyProtection="0">
      <alignment vertical="center"/>
    </xf>
    <xf numFmtId="0" fontId="47" fillId="37" borderId="0" applyNumberFormat="0" applyBorder="0" applyAlignment="0" applyProtection="0">
      <alignment vertical="center"/>
    </xf>
    <xf numFmtId="0" fontId="47" fillId="54" borderId="0" applyNumberFormat="0" applyBorder="0" applyAlignment="0" applyProtection="0">
      <alignment vertical="center"/>
    </xf>
    <xf numFmtId="10" fontId="73" fillId="48" borderId="17" applyBorder="0" applyAlignment="0" applyProtection="0">
      <alignment vertical="center"/>
    </xf>
    <xf numFmtId="0" fontId="16" fillId="0" borderId="0">
      <alignment vertical="center"/>
    </xf>
    <xf numFmtId="0" fontId="0" fillId="0" borderId="0">
      <alignment vertical="center"/>
    </xf>
    <xf numFmtId="0" fontId="51" fillId="42" borderId="0" applyNumberFormat="0" applyBorder="0" applyAlignment="0" applyProtection="0">
      <alignment vertical="center"/>
    </xf>
    <xf numFmtId="0" fontId="0" fillId="0" borderId="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0" fillId="44" borderId="40" applyNumberFormat="0" applyFont="0" applyAlignment="0" applyProtection="0">
      <alignment vertical="center"/>
    </xf>
    <xf numFmtId="0" fontId="0" fillId="0" borderId="0">
      <alignment vertical="center"/>
    </xf>
    <xf numFmtId="0" fontId="47" fillId="42" borderId="0" applyNumberFormat="0" applyBorder="0" applyAlignment="0" applyProtection="0">
      <alignment vertical="center"/>
    </xf>
    <xf numFmtId="0" fontId="45" fillId="44" borderId="40" applyNumberFormat="0" applyFont="0" applyAlignment="0" applyProtection="0">
      <alignment vertical="center"/>
    </xf>
    <xf numFmtId="0" fontId="0" fillId="0" borderId="0">
      <alignment vertical="center"/>
    </xf>
    <xf numFmtId="0" fontId="47" fillId="42" borderId="0" applyNumberFormat="0" applyBorder="0" applyAlignment="0" applyProtection="0">
      <alignment vertical="center"/>
    </xf>
    <xf numFmtId="0" fontId="0" fillId="0" borderId="0">
      <alignment vertical="center"/>
    </xf>
    <xf numFmtId="0" fontId="47" fillId="42" borderId="0" applyNumberFormat="0" applyBorder="0" applyAlignment="0" applyProtection="0">
      <alignment vertical="center"/>
    </xf>
    <xf numFmtId="0" fontId="47" fillId="47"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47" fillId="53" borderId="0" applyNumberFormat="0" applyBorder="0" applyAlignment="0" applyProtection="0">
      <alignment vertical="center"/>
    </xf>
    <xf numFmtId="0" fontId="0" fillId="0" borderId="0">
      <alignment vertical="center"/>
    </xf>
    <xf numFmtId="0" fontId="52" fillId="45"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50" borderId="0" applyNumberFormat="0" applyBorder="0" applyAlignment="0" applyProtection="0">
      <alignment vertical="center"/>
    </xf>
    <xf numFmtId="0" fontId="45" fillId="0" borderId="0">
      <alignment vertical="center"/>
    </xf>
    <xf numFmtId="0" fontId="0" fillId="0" borderId="0">
      <alignment vertical="center"/>
    </xf>
    <xf numFmtId="0" fontId="47" fillId="56" borderId="0" applyNumberFormat="0" applyBorder="0" applyAlignment="0" applyProtection="0">
      <alignment vertical="center"/>
    </xf>
    <xf numFmtId="0" fontId="0" fillId="0" borderId="0">
      <alignment vertical="center"/>
    </xf>
    <xf numFmtId="0" fontId="7" fillId="0" borderId="0">
      <alignment vertical="center"/>
    </xf>
    <xf numFmtId="0" fontId="47" fillId="56"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74" fillId="0" borderId="49" applyNumberFormat="0" applyAlignment="0" applyProtection="0">
      <alignment horizontal="left" vertical="center"/>
    </xf>
    <xf numFmtId="0" fontId="47" fillId="56" borderId="0" applyNumberFormat="0" applyBorder="0" applyAlignment="0" applyProtection="0">
      <alignment vertical="center"/>
    </xf>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66" fillId="45" borderId="0" applyNumberFormat="0" applyBorder="0" applyAlignment="0" applyProtection="0">
      <alignment vertical="center"/>
    </xf>
    <xf numFmtId="0" fontId="51" fillId="40"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16" fillId="0" borderId="0">
      <alignment vertical="center"/>
    </xf>
    <xf numFmtId="0" fontId="47" fillId="39" borderId="0" applyNumberFormat="0" applyBorder="0" applyAlignment="0" applyProtection="0">
      <alignment vertical="center"/>
    </xf>
    <xf numFmtId="0" fontId="0" fillId="0" borderId="0" applyNumberFormat="0" applyFill="0" applyBorder="0" applyAlignment="0" applyProtection="0"/>
    <xf numFmtId="0" fontId="47" fillId="40" borderId="0" applyNumberFormat="0" applyBorder="0" applyAlignment="0" applyProtection="0">
      <alignment vertical="center"/>
    </xf>
    <xf numFmtId="0" fontId="47" fillId="41" borderId="0" applyNumberFormat="0" applyBorder="0" applyAlignment="0" applyProtection="0">
      <alignment vertical="center"/>
    </xf>
    <xf numFmtId="0" fontId="51" fillId="40" borderId="0" applyNumberFormat="0" applyBorder="0" applyAlignment="0" applyProtection="0">
      <alignment vertical="center"/>
    </xf>
    <xf numFmtId="0" fontId="74" fillId="0" borderId="50">
      <alignment horizontal="left" vertical="center"/>
    </xf>
    <xf numFmtId="0" fontId="47" fillId="41" borderId="0" applyNumberFormat="0" applyBorder="0" applyAlignment="0" applyProtection="0">
      <alignment vertical="center"/>
    </xf>
    <xf numFmtId="0" fontId="51" fillId="38" borderId="0" applyNumberFormat="0" applyBorder="0" applyAlignment="0" applyProtection="0">
      <alignment vertical="center"/>
    </xf>
    <xf numFmtId="0" fontId="56" fillId="52" borderId="0" applyNumberFormat="0" applyBorder="0" applyAlignment="0" applyProtection="0">
      <alignment vertical="center"/>
    </xf>
    <xf numFmtId="0" fontId="75" fillId="38" borderId="41" applyNumberFormat="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177" fontId="76" fillId="0" borderId="0" applyFill="0" applyBorder="0" applyAlignment="0">
      <alignment vertical="center"/>
    </xf>
    <xf numFmtId="0" fontId="0" fillId="0" borderId="0">
      <alignment vertical="center"/>
    </xf>
    <xf numFmtId="0" fontId="76" fillId="0" borderId="0" applyNumberFormat="0" applyFill="0" applyBorder="0" applyAlignment="0" applyProtection="0">
      <alignment vertical="top"/>
    </xf>
    <xf numFmtId="0" fontId="60" fillId="0" borderId="44" applyNumberFormat="0" applyFill="0" applyAlignment="0" applyProtection="0">
      <alignment vertical="center"/>
    </xf>
    <xf numFmtId="38" fontId="73" fillId="37" borderId="0" applyBorder="0" applyAlignment="0" applyProtection="0">
      <alignment vertical="center"/>
    </xf>
    <xf numFmtId="178" fontId="16" fillId="0" borderId="0" applyFont="0" applyFill="0" applyBorder="0" applyAlignment="0" applyProtection="0">
      <alignment vertical="center"/>
    </xf>
    <xf numFmtId="37" fontId="71" fillId="0" borderId="0"/>
    <xf numFmtId="37" fontId="71" fillId="0" borderId="0">
      <alignment vertical="center"/>
    </xf>
    <xf numFmtId="0" fontId="77" fillId="0" borderId="0">
      <alignment vertical="center"/>
    </xf>
    <xf numFmtId="10" fontId="58" fillId="0" borderId="0" applyFont="0" applyFill="0" applyBorder="0" applyAlignment="0" applyProtection="0">
      <alignment vertical="center"/>
    </xf>
    <xf numFmtId="0" fontId="52" fillId="45" borderId="0" applyNumberFormat="0" applyBorder="0" applyAlignment="0" applyProtection="0">
      <alignment vertical="center"/>
    </xf>
    <xf numFmtId="0" fontId="56" fillId="52" borderId="0" applyNumberFormat="0" applyBorder="0" applyAlignment="0" applyProtection="0">
      <alignment vertical="center"/>
    </xf>
    <xf numFmtId="9" fontId="0" fillId="0" borderId="0" applyFont="0" applyFill="0" applyBorder="0" applyAlignment="0" applyProtection="0">
      <alignment vertical="center"/>
    </xf>
    <xf numFmtId="0" fontId="78" fillId="0" borderId="0" applyNumberFormat="0" applyFill="0" applyBorder="0" applyAlignment="0" applyProtection="0">
      <alignment vertical="center"/>
    </xf>
    <xf numFmtId="0" fontId="56" fillId="52"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2" fillId="45" borderId="0" applyNumberFormat="0" applyBorder="0" applyAlignment="0" applyProtection="0">
      <alignment vertical="center"/>
    </xf>
    <xf numFmtId="0" fontId="0" fillId="0" borderId="0">
      <alignment vertical="center"/>
    </xf>
    <xf numFmtId="0" fontId="59" fillId="0" borderId="43" applyNumberFormat="0" applyFill="0" applyAlignment="0" applyProtection="0">
      <alignment vertical="center"/>
    </xf>
    <xf numFmtId="0" fontId="59" fillId="0" borderId="43" applyNumberFormat="0" applyFill="0" applyAlignment="0" applyProtection="0">
      <alignment vertical="center"/>
    </xf>
    <xf numFmtId="0" fontId="72" fillId="0" borderId="47" applyNumberFormat="0" applyFill="0" applyAlignment="0" applyProtection="0">
      <alignment vertical="center"/>
    </xf>
    <xf numFmtId="0" fontId="72" fillId="0" borderId="47" applyNumberFormat="0" applyFill="0" applyAlignment="0" applyProtection="0">
      <alignment vertical="center"/>
    </xf>
    <xf numFmtId="0" fontId="72" fillId="0" borderId="51" applyNumberFormat="0" applyFill="0" applyAlignment="0" applyProtection="0">
      <alignment vertical="center"/>
    </xf>
    <xf numFmtId="0" fontId="79" fillId="0" borderId="52" applyNumberFormat="0" applyFill="0" applyAlignment="0" applyProtection="0">
      <alignment vertical="center"/>
    </xf>
    <xf numFmtId="0" fontId="72" fillId="0" borderId="51" applyNumberFormat="0" applyFill="0" applyAlignment="0" applyProtection="0">
      <alignment vertical="center"/>
    </xf>
    <xf numFmtId="0" fontId="79" fillId="0" borderId="53" applyNumberFormat="0" applyFill="0" applyAlignment="0" applyProtection="0">
      <alignment vertical="center"/>
    </xf>
    <xf numFmtId="0" fontId="59" fillId="0" borderId="43" applyNumberFormat="0" applyFill="0" applyAlignment="0" applyProtection="0">
      <alignment vertical="center"/>
    </xf>
    <xf numFmtId="0" fontId="56" fillId="52" borderId="0" applyNumberFormat="0" applyBorder="0" applyAlignment="0" applyProtection="0">
      <alignment vertical="center"/>
    </xf>
    <xf numFmtId="0" fontId="59" fillId="0" borderId="43" applyNumberFormat="0" applyFill="0" applyAlignment="0" applyProtection="0">
      <alignment vertical="center"/>
    </xf>
    <xf numFmtId="0" fontId="50" fillId="0" borderId="0">
      <alignment vertical="center"/>
    </xf>
    <xf numFmtId="0" fontId="59" fillId="0" borderId="43" applyNumberFormat="0" applyFill="0" applyAlignment="0" applyProtection="0">
      <alignment vertical="center"/>
    </xf>
    <xf numFmtId="0" fontId="59" fillId="0" borderId="43" applyNumberFormat="0" applyFill="0" applyAlignment="0" applyProtection="0">
      <alignment vertical="center"/>
    </xf>
    <xf numFmtId="0" fontId="50" fillId="0" borderId="0">
      <alignment vertical="center"/>
    </xf>
    <xf numFmtId="0" fontId="60" fillId="0" borderId="44" applyNumberFormat="0" applyFill="0" applyAlignment="0" applyProtection="0">
      <alignment vertical="center"/>
    </xf>
    <xf numFmtId="0" fontId="52" fillId="45" borderId="0" applyNumberFormat="0" applyBorder="0" applyAlignment="0" applyProtection="0">
      <alignment vertical="center"/>
    </xf>
    <xf numFmtId="0" fontId="63" fillId="0" borderId="44" applyNumberFormat="0" applyFill="0" applyAlignment="0" applyProtection="0">
      <alignment vertical="center"/>
    </xf>
    <xf numFmtId="0" fontId="47" fillId="57" borderId="0" applyNumberFormat="0" applyBorder="0" applyAlignment="0" applyProtection="0">
      <alignment vertical="center"/>
    </xf>
    <xf numFmtId="0" fontId="63" fillId="0" borderId="45" applyNumberFormat="0" applyFill="0" applyAlignment="0" applyProtection="0">
      <alignment vertical="center"/>
    </xf>
    <xf numFmtId="0" fontId="0" fillId="0" borderId="0">
      <alignment vertical="center"/>
    </xf>
    <xf numFmtId="0" fontId="52" fillId="45" borderId="0" applyNumberFormat="0" applyBorder="0" applyAlignment="0" applyProtection="0">
      <alignment vertical="center"/>
    </xf>
    <xf numFmtId="0" fontId="60" fillId="0" borderId="44" applyNumberFormat="0" applyFill="0" applyAlignment="0" applyProtection="0">
      <alignment vertical="center"/>
    </xf>
    <xf numFmtId="0" fontId="0" fillId="0" borderId="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60" fillId="0" borderId="44" applyNumberFormat="0" applyFill="0" applyAlignment="0" applyProtection="0">
      <alignment vertical="center"/>
    </xf>
    <xf numFmtId="0" fontId="0" fillId="0" borderId="0">
      <alignment vertical="center"/>
    </xf>
    <xf numFmtId="0" fontId="62" fillId="0" borderId="48" applyNumberFormat="0" applyFill="0" applyAlignment="0" applyProtection="0">
      <alignment vertical="center"/>
    </xf>
    <xf numFmtId="176" fontId="50" fillId="0" borderId="0" applyFont="0" applyFill="0" applyBorder="0" applyAlignment="0" applyProtection="0">
      <alignment vertical="center"/>
    </xf>
    <xf numFmtId="0" fontId="52" fillId="45" borderId="0" applyNumberFormat="0" applyBorder="0" applyAlignment="0" applyProtection="0">
      <alignment vertical="center"/>
    </xf>
    <xf numFmtId="0" fontId="62" fillId="0" borderId="48" applyNumberFormat="0" applyFill="0" applyAlignment="0" applyProtection="0">
      <alignment vertical="center"/>
    </xf>
    <xf numFmtId="0" fontId="55" fillId="0" borderId="46" applyNumberFormat="0" applyFill="0" applyAlignment="0" applyProtection="0">
      <alignment vertical="center"/>
    </xf>
    <xf numFmtId="0" fontId="55" fillId="0" borderId="46" applyNumberFormat="0" applyFill="0" applyAlignment="0" applyProtection="0">
      <alignment vertical="center"/>
    </xf>
    <xf numFmtId="0" fontId="0" fillId="0" borderId="0">
      <alignment vertical="center"/>
    </xf>
    <xf numFmtId="0" fontId="55" fillId="0" borderId="54" applyNumberFormat="0" applyFill="0" applyAlignment="0" applyProtection="0">
      <alignment vertical="center"/>
    </xf>
    <xf numFmtId="0" fontId="55" fillId="0" borderId="54"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0" fillId="0" borderId="0"/>
    <xf numFmtId="0" fontId="62" fillId="0" borderId="48"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79" fillId="0" borderId="52" applyNumberFormat="0" applyFill="0" applyAlignment="0" applyProtection="0">
      <alignment vertical="center"/>
    </xf>
    <xf numFmtId="0" fontId="56" fillId="52" borderId="0" applyNumberFormat="0" applyBorder="0" applyAlignment="0" applyProtection="0">
      <alignment vertical="center"/>
    </xf>
    <xf numFmtId="0" fontId="0" fillId="0" borderId="0">
      <alignment vertical="center"/>
    </xf>
    <xf numFmtId="0" fontId="80" fillId="0" borderId="0">
      <alignment horizontal="centerContinuous" vertical="center"/>
    </xf>
    <xf numFmtId="0" fontId="81" fillId="0" borderId="0" applyNumberFormat="0" applyFill="0" applyBorder="0" applyAlignment="0" applyProtection="0">
      <alignment vertical="center"/>
    </xf>
    <xf numFmtId="0" fontId="0" fillId="0" borderId="0">
      <alignment vertical="center"/>
    </xf>
    <xf numFmtId="0" fontId="47" fillId="58" borderId="0" applyNumberFormat="0" applyBorder="0" applyAlignment="0" applyProtection="0">
      <alignment vertical="center"/>
    </xf>
    <xf numFmtId="0" fontId="81"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6" fillId="52" borderId="0" applyNumberFormat="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47" fillId="50" borderId="0" applyNumberFormat="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52" fillId="45" borderId="0" applyNumberFormat="0" applyBorder="0" applyAlignment="0" applyProtection="0">
      <alignment vertical="center"/>
    </xf>
    <xf numFmtId="0" fontId="21" fillId="0" borderId="17">
      <alignment horizontal="distributed" vertical="center" wrapText="1"/>
    </xf>
    <xf numFmtId="0" fontId="52" fillId="45" borderId="0" applyNumberFormat="0" applyBorder="0" applyAlignment="0" applyProtection="0">
      <alignment vertical="center"/>
    </xf>
    <xf numFmtId="0" fontId="21" fillId="0" borderId="17">
      <alignment horizontal="distributed" vertical="center" wrapText="1"/>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68" fillId="52" borderId="0" applyNumberFormat="0" applyBorder="0" applyAlignment="0" applyProtection="0">
      <alignment vertical="center"/>
    </xf>
    <xf numFmtId="0" fontId="56" fillId="52" borderId="0" applyNumberFormat="0" applyBorder="0" applyAlignment="0" applyProtection="0">
      <alignment vertical="center"/>
    </xf>
    <xf numFmtId="43" fontId="0" fillId="0" borderId="0" applyFont="0" applyFill="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47" fillId="55" borderId="0" applyNumberFormat="0" applyBorder="0" applyAlignment="0" applyProtection="0">
      <alignment vertical="center"/>
    </xf>
    <xf numFmtId="0" fontId="82" fillId="52" borderId="0" applyNumberFormat="0" applyBorder="0" applyAlignment="0" applyProtection="0">
      <alignment vertical="center"/>
    </xf>
    <xf numFmtId="0" fontId="82"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0" fillId="0" borderId="0">
      <alignment vertical="center"/>
    </xf>
    <xf numFmtId="0" fontId="79" fillId="0" borderId="53" applyNumberFormat="0" applyFill="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0" fillId="0" borderId="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46" fillId="0" borderId="39" applyNumberFormat="0" applyFill="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83" fillId="52" borderId="0" applyNumberFormat="0" applyBorder="0" applyAlignment="0" applyProtection="0">
      <alignment vertical="center"/>
    </xf>
    <xf numFmtId="0" fontId="0" fillId="0" borderId="0">
      <alignment vertical="center"/>
    </xf>
    <xf numFmtId="0" fontId="0" fillId="0" borderId="0">
      <alignment vertical="center"/>
    </xf>
    <xf numFmtId="0" fontId="47"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47" fillId="40" borderId="0" applyNumberFormat="0" applyBorder="0" applyAlignment="0" applyProtection="0">
      <alignment vertical="center"/>
    </xf>
    <xf numFmtId="0" fontId="0" fillId="0" borderId="0">
      <alignment vertical="center"/>
    </xf>
    <xf numFmtId="0" fontId="52" fillId="45" borderId="0" applyNumberFormat="0" applyBorder="0" applyAlignment="0" applyProtection="0">
      <alignment vertical="center"/>
    </xf>
    <xf numFmtId="0" fontId="0" fillId="0" borderId="0">
      <alignment vertical="center"/>
    </xf>
    <xf numFmtId="0" fontId="52" fillId="45" borderId="0" applyNumberFormat="0" applyBorder="0" applyAlignment="0" applyProtection="0">
      <alignment vertical="center"/>
    </xf>
    <xf numFmtId="0" fontId="0" fillId="0" borderId="0">
      <alignment vertical="center"/>
    </xf>
    <xf numFmtId="0" fontId="0" fillId="0" borderId="0">
      <alignment vertical="center"/>
    </xf>
    <xf numFmtId="0" fontId="47"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39" applyNumberFormat="0" applyFill="0" applyAlignment="0" applyProtection="0">
      <alignment vertical="center"/>
    </xf>
    <xf numFmtId="0" fontId="0" fillId="0" borderId="0">
      <alignment vertical="center"/>
    </xf>
    <xf numFmtId="0" fontId="5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79" fontId="16" fillId="0" borderId="0" applyFont="0" applyFill="0" applyBorder="0" applyAlignment="0" applyProtection="0">
      <alignment vertical="center"/>
    </xf>
    <xf numFmtId="0" fontId="0" fillId="0" borderId="0">
      <alignment vertical="center"/>
    </xf>
    <xf numFmtId="0" fontId="0" fillId="0" borderId="0">
      <alignment vertical="center"/>
    </xf>
    <xf numFmtId="0" fontId="50" fillId="0" borderId="0">
      <alignment vertical="center"/>
    </xf>
    <xf numFmtId="0" fontId="7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76" fillId="0" borderId="0">
      <alignment vertical="center"/>
    </xf>
    <xf numFmtId="0" fontId="47" fillId="59" borderId="0" applyNumberFormat="0" applyBorder="0" applyAlignment="0" applyProtection="0">
      <alignment vertical="center"/>
    </xf>
    <xf numFmtId="0" fontId="0" fillId="0" borderId="0">
      <alignment vertical="center"/>
    </xf>
    <xf numFmtId="0" fontId="47" fillId="50" borderId="0" applyNumberFormat="0" applyBorder="0" applyAlignment="0" applyProtection="0">
      <alignment vertical="center"/>
    </xf>
    <xf numFmtId="0" fontId="0" fillId="0" borderId="0">
      <alignment vertical="center"/>
    </xf>
    <xf numFmtId="0" fontId="50" fillId="0" borderId="0">
      <alignment vertical="center"/>
    </xf>
    <xf numFmtId="0" fontId="50" fillId="0" borderId="0">
      <alignment vertical="center"/>
    </xf>
    <xf numFmtId="0" fontId="50" fillId="0" borderId="0">
      <alignment vertical="center"/>
    </xf>
    <xf numFmtId="0" fontId="0" fillId="44" borderId="40" applyNumberFormat="0" applyFont="0" applyAlignment="0" applyProtection="0">
      <alignment vertical="center"/>
    </xf>
    <xf numFmtId="0" fontId="0" fillId="0" borderId="0">
      <alignment vertical="center"/>
    </xf>
    <xf numFmtId="0" fontId="0" fillId="0" borderId="0">
      <alignment vertical="center"/>
    </xf>
    <xf numFmtId="0" fontId="45" fillId="0" borderId="0">
      <alignment vertical="center"/>
    </xf>
    <xf numFmtId="0" fontId="0" fillId="0" borderId="0">
      <alignment vertical="center"/>
    </xf>
    <xf numFmtId="0" fontId="45" fillId="0" borderId="0">
      <alignment vertical="center"/>
    </xf>
    <xf numFmtId="0" fontId="0" fillId="0" borderId="0">
      <alignment vertical="center"/>
    </xf>
    <xf numFmtId="0" fontId="0" fillId="0" borderId="0">
      <alignment vertical="center"/>
    </xf>
    <xf numFmtId="0" fontId="0" fillId="0" borderId="0"/>
    <xf numFmtId="0" fontId="51" fillId="57" borderId="0" applyNumberFormat="0" applyBorder="0" applyAlignment="0" applyProtection="0">
      <alignment vertical="center"/>
    </xf>
    <xf numFmtId="0" fontId="4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5" fillId="0" borderId="0">
      <alignment vertical="center"/>
    </xf>
    <xf numFmtId="0" fontId="0" fillId="0" borderId="0">
      <alignment vertical="center"/>
    </xf>
    <xf numFmtId="0" fontId="45" fillId="0" borderId="0">
      <alignment vertical="center"/>
    </xf>
    <xf numFmtId="0" fontId="50" fillId="0" borderId="0">
      <alignment vertical="center"/>
    </xf>
    <xf numFmtId="0" fontId="0" fillId="0" borderId="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0" fontId="52" fillId="45" borderId="0" applyNumberFormat="0" applyBorder="0" applyAlignment="0" applyProtection="0">
      <alignment vertical="center"/>
    </xf>
    <xf numFmtId="0" fontId="0" fillId="0" borderId="0">
      <alignment vertical="center"/>
    </xf>
    <xf numFmtId="0" fontId="75" fillId="38" borderId="41" applyNumberFormat="0" applyAlignment="0" applyProtection="0">
      <alignment vertical="center"/>
    </xf>
    <xf numFmtId="0" fontId="0" fillId="0" borderId="0">
      <alignment vertical="center"/>
    </xf>
    <xf numFmtId="0" fontId="75" fillId="38" borderId="41" applyNumberFormat="0" applyAlignment="0" applyProtection="0">
      <alignment vertical="center"/>
    </xf>
    <xf numFmtId="0" fontId="0" fillId="0" borderId="0">
      <alignment vertical="center"/>
    </xf>
    <xf numFmtId="0" fontId="45" fillId="0" borderId="0">
      <alignment vertical="center"/>
    </xf>
    <xf numFmtId="0" fontId="16" fillId="0" borderId="0">
      <alignment vertical="center"/>
    </xf>
    <xf numFmtId="0" fontId="24" fillId="0" borderId="0">
      <alignment vertical="center"/>
    </xf>
    <xf numFmtId="0" fontId="57" fillId="37" borderId="42" applyNumberFormat="0" applyAlignment="0" applyProtection="0">
      <alignment vertical="center"/>
    </xf>
    <xf numFmtId="0" fontId="76" fillId="0" borderId="0"/>
    <xf numFmtId="0" fontId="0" fillId="0" borderId="0">
      <alignment vertical="center"/>
    </xf>
    <xf numFmtId="0" fontId="0" fillId="0" borderId="0">
      <alignment vertical="center"/>
    </xf>
    <xf numFmtId="0" fontId="0" fillId="0" borderId="0">
      <alignment vertical="center"/>
    </xf>
    <xf numFmtId="0" fontId="84" fillId="51" borderId="0" applyNumberFormat="0" applyBorder="0" applyAlignment="0" applyProtection="0">
      <alignment vertical="center"/>
    </xf>
    <xf numFmtId="0" fontId="0" fillId="0" borderId="0">
      <alignment vertical="center"/>
    </xf>
    <xf numFmtId="0" fontId="84" fillId="51" borderId="0" applyNumberFormat="0" applyBorder="0" applyAlignment="0" applyProtection="0">
      <alignment vertical="center"/>
    </xf>
    <xf numFmtId="0" fontId="0" fillId="0" borderId="0">
      <alignment vertical="center"/>
    </xf>
    <xf numFmtId="0" fontId="0" fillId="0" borderId="0">
      <alignment vertical="center"/>
    </xf>
    <xf numFmtId="0" fontId="75" fillId="38" borderId="4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60" borderId="5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44" borderId="40" applyNumberFormat="0" applyFont="0" applyAlignment="0" applyProtection="0">
      <alignment vertical="center"/>
    </xf>
    <xf numFmtId="0" fontId="0" fillId="0" borderId="0">
      <alignment vertical="center"/>
    </xf>
    <xf numFmtId="0" fontId="0" fillId="0" borderId="0">
      <alignment vertical="center"/>
    </xf>
    <xf numFmtId="0" fontId="0" fillId="44" borderId="40"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45"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center"/>
    </xf>
    <xf numFmtId="0" fontId="4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58" fillId="0" borderId="0"/>
    <xf numFmtId="0" fontId="0" fillId="0" borderId="0"/>
    <xf numFmtId="0" fontId="16" fillId="0" borderId="0"/>
    <xf numFmtId="0" fontId="0" fillId="0" borderId="0" applyNumberFormat="0" applyFill="0" applyBorder="0" applyAlignment="0" applyProtection="0">
      <alignment vertical="center"/>
    </xf>
    <xf numFmtId="0" fontId="52" fillId="45" borderId="0" applyNumberFormat="0" applyBorder="0" applyAlignment="0" applyProtection="0">
      <alignment vertical="center"/>
    </xf>
    <xf numFmtId="41" fontId="65" fillId="0" borderId="0" applyFont="0" applyFill="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0" fillId="44" borderId="40" applyNumberFormat="0" applyFont="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87" fillId="45" borderId="0" applyNumberFormat="0" applyBorder="0" applyAlignment="0" applyProtection="0">
      <alignment vertical="center"/>
    </xf>
    <xf numFmtId="0" fontId="51" fillId="50" borderId="0" applyNumberFormat="0" applyBorder="0" applyAlignment="0" applyProtection="0">
      <alignment vertical="center"/>
    </xf>
    <xf numFmtId="0" fontId="79" fillId="0" borderId="53" applyNumberFormat="0" applyFill="0" applyAlignment="0" applyProtection="0">
      <alignment vertical="center"/>
    </xf>
    <xf numFmtId="0" fontId="79" fillId="0" borderId="53" applyNumberFormat="0" applyFill="0" applyAlignment="0" applyProtection="0">
      <alignment vertical="center"/>
    </xf>
    <xf numFmtId="0" fontId="88" fillId="60" borderId="55" applyNumberFormat="0" applyAlignment="0" applyProtection="0">
      <alignment vertical="center"/>
    </xf>
    <xf numFmtId="0" fontId="79" fillId="0" borderId="56" applyNumberFormat="0" applyFill="0" applyAlignment="0" applyProtection="0">
      <alignment vertical="center"/>
    </xf>
    <xf numFmtId="0" fontId="88" fillId="60" borderId="55" applyNumberFormat="0" applyAlignment="0" applyProtection="0">
      <alignment vertical="center"/>
    </xf>
    <xf numFmtId="0" fontId="79" fillId="0" borderId="56" applyNumberFormat="0" applyFill="0" applyAlignment="0" applyProtection="0">
      <alignment vertical="center"/>
    </xf>
    <xf numFmtId="0" fontId="88" fillId="60" borderId="55" applyNumberFormat="0" applyAlignment="0" applyProtection="0">
      <alignment vertical="center"/>
    </xf>
    <xf numFmtId="0" fontId="79" fillId="0" borderId="56" applyNumberFormat="0" applyFill="0" applyAlignment="0" applyProtection="0">
      <alignment vertical="center"/>
    </xf>
    <xf numFmtId="0" fontId="79" fillId="0" borderId="53" applyNumberFormat="0" applyFill="0" applyAlignment="0" applyProtection="0">
      <alignment vertical="center"/>
    </xf>
    <xf numFmtId="0" fontId="79" fillId="0" borderId="53" applyNumberFormat="0" applyFill="0" applyAlignment="0" applyProtection="0">
      <alignment vertical="center"/>
    </xf>
    <xf numFmtId="0" fontId="79" fillId="0" borderId="53" applyNumberFormat="0" applyFill="0" applyAlignment="0" applyProtection="0">
      <alignment vertical="center"/>
    </xf>
    <xf numFmtId="0" fontId="64" fillId="37" borderId="41" applyNumberFormat="0" applyAlignment="0" applyProtection="0">
      <alignment vertical="center"/>
    </xf>
    <xf numFmtId="0" fontId="64" fillId="48" borderId="41" applyNumberFormat="0" applyAlignment="0" applyProtection="0">
      <alignment vertical="center"/>
    </xf>
    <xf numFmtId="0" fontId="54" fillId="48" borderId="41" applyNumberFormat="0" applyAlignment="0" applyProtection="0">
      <alignment vertical="center"/>
    </xf>
    <xf numFmtId="0" fontId="64" fillId="37" borderId="41" applyNumberFormat="0" applyAlignment="0" applyProtection="0">
      <alignment vertical="center"/>
    </xf>
    <xf numFmtId="0" fontId="64" fillId="37" borderId="41" applyNumberFormat="0" applyAlignment="0" applyProtection="0">
      <alignment vertical="center"/>
    </xf>
    <xf numFmtId="0" fontId="64" fillId="37" borderId="41" applyNumberFormat="0" applyAlignment="0" applyProtection="0">
      <alignment vertical="center"/>
    </xf>
    <xf numFmtId="0" fontId="84" fillId="51" borderId="0" applyNumberFormat="0" applyBorder="0" applyAlignment="0" applyProtection="0">
      <alignment vertical="center"/>
    </xf>
    <xf numFmtId="0" fontId="64" fillId="37" borderId="41" applyNumberFormat="0" applyAlignment="0" applyProtection="0">
      <alignment vertical="center"/>
    </xf>
    <xf numFmtId="0" fontId="88" fillId="60" borderId="55" applyNumberFormat="0" applyAlignment="0" applyProtection="0">
      <alignment vertical="center"/>
    </xf>
    <xf numFmtId="0" fontId="67" fillId="0" borderId="0" applyNumberFormat="0" applyFill="0" applyBorder="0" applyAlignment="0" applyProtection="0">
      <alignment vertical="center"/>
    </xf>
    <xf numFmtId="0" fontId="85" fillId="60" borderId="55" applyNumberFormat="0" applyAlignment="0" applyProtection="0">
      <alignment vertical="center"/>
    </xf>
    <xf numFmtId="0" fontId="85" fillId="60" borderId="55" applyNumberFormat="0" applyAlignment="0" applyProtection="0">
      <alignment vertical="center"/>
    </xf>
    <xf numFmtId="0" fontId="61" fillId="0" borderId="0">
      <alignment vertical="center"/>
    </xf>
    <xf numFmtId="0" fontId="88" fillId="60" borderId="55" applyNumberFormat="0" applyAlignment="0" applyProtection="0">
      <alignment vertical="center"/>
    </xf>
    <xf numFmtId="0" fontId="51" fillId="55" borderId="0" applyNumberFormat="0" applyBorder="0" applyAlignment="0" applyProtection="0">
      <alignment vertical="center"/>
    </xf>
    <xf numFmtId="0" fontId="88" fillId="60" borderId="55" applyNumberFormat="0" applyAlignment="0" applyProtection="0">
      <alignment vertical="center"/>
    </xf>
    <xf numFmtId="180" fontId="21" fillId="0" borderId="17">
      <alignment vertical="center"/>
      <protection locked="0"/>
    </xf>
    <xf numFmtId="0" fontId="88" fillId="60" borderId="55" applyNumberFormat="0" applyAlignment="0" applyProtection="0">
      <alignment vertical="center"/>
    </xf>
    <xf numFmtId="180" fontId="21" fillId="0" borderId="17">
      <alignment vertical="center"/>
      <protection locked="0"/>
    </xf>
    <xf numFmtId="0" fontId="88" fillId="60" borderId="55" applyNumberFormat="0" applyAlignment="0" applyProtection="0">
      <alignment vertical="center"/>
    </xf>
    <xf numFmtId="0" fontId="88" fillId="60" borderId="55"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7" fillId="40" borderId="0" applyNumberFormat="0" applyBorder="0" applyAlignment="0" applyProtection="0">
      <alignment vertical="center"/>
    </xf>
    <xf numFmtId="0" fontId="67" fillId="0" borderId="0" applyNumberFormat="0" applyFill="0" applyBorder="0" applyAlignment="0" applyProtection="0">
      <alignment vertical="center"/>
    </xf>
    <xf numFmtId="0" fontId="89" fillId="0" borderId="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6" fillId="0" borderId="39" applyNumberFormat="0" applyFill="0" applyAlignment="0" applyProtection="0">
      <alignment vertical="center"/>
    </xf>
    <xf numFmtId="0" fontId="46" fillId="0" borderId="39" applyNumberFormat="0" applyFill="0" applyAlignment="0" applyProtection="0">
      <alignment vertical="center"/>
    </xf>
    <xf numFmtId="181" fontId="16" fillId="0" borderId="0" applyFont="0" applyFill="0" applyBorder="0" applyAlignment="0" applyProtection="0">
      <alignment vertical="center"/>
    </xf>
    <xf numFmtId="182" fontId="16" fillId="0" borderId="0" applyFont="0" applyFill="0" applyBorder="0" applyAlignment="0" applyProtection="0">
      <alignment vertical="center"/>
    </xf>
    <xf numFmtId="0" fontId="0" fillId="0" borderId="0" applyFont="0" applyFill="0" applyBorder="0" applyAlignment="0" applyProtection="0"/>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41" fontId="0" fillId="0" borderId="0" applyFont="0" applyFill="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47" fillId="58" borderId="0" applyNumberFormat="0" applyBorder="0" applyAlignment="0" applyProtection="0">
      <alignment vertical="center"/>
    </xf>
    <xf numFmtId="0" fontId="47" fillId="58"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47" fillId="36"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0" borderId="0" applyNumberFormat="0" applyBorder="0" applyAlignment="0" applyProtection="0">
      <alignment vertical="center"/>
    </xf>
    <xf numFmtId="0" fontId="47" fillId="50" borderId="0" applyNumberFormat="0" applyBorder="0" applyAlignment="0" applyProtection="0">
      <alignment vertical="center"/>
    </xf>
    <xf numFmtId="0" fontId="51" fillId="50"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6" borderId="0" applyNumberFormat="0" applyBorder="0" applyAlignment="0" applyProtection="0">
      <alignment vertical="center"/>
    </xf>
    <xf numFmtId="0" fontId="47" fillId="56" borderId="0" applyNumberFormat="0" applyBorder="0" applyAlignment="0" applyProtection="0">
      <alignment vertical="center"/>
    </xf>
    <xf numFmtId="0" fontId="51" fillId="40" borderId="0" applyNumberFormat="0" applyBorder="0" applyAlignment="0" applyProtection="0">
      <alignment vertical="center"/>
    </xf>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47" fillId="57" borderId="0" applyNumberFormat="0" applyBorder="0" applyAlignment="0" applyProtection="0">
      <alignment vertical="center"/>
    </xf>
    <xf numFmtId="0" fontId="47" fillId="57" borderId="0" applyNumberFormat="0" applyBorder="0" applyAlignment="0" applyProtection="0">
      <alignment vertical="center"/>
    </xf>
    <xf numFmtId="0" fontId="51" fillId="57" borderId="0" applyNumberFormat="0" applyBorder="0" applyAlignment="0" applyProtection="0">
      <alignment vertical="center"/>
    </xf>
    <xf numFmtId="0" fontId="51" fillId="57" borderId="0" applyNumberFormat="0" applyBorder="0" applyAlignment="0" applyProtection="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47" fillId="57" borderId="0" applyNumberFormat="0" applyBorder="0" applyAlignment="0" applyProtection="0">
      <alignment vertical="center"/>
    </xf>
    <xf numFmtId="0" fontId="90" fillId="51" borderId="0" applyNumberFormat="0" applyBorder="0" applyAlignment="0" applyProtection="0">
      <alignment vertical="center"/>
    </xf>
    <xf numFmtId="0" fontId="84" fillId="51" borderId="0" applyNumberFormat="0" applyBorder="0" applyAlignment="0" applyProtection="0">
      <alignment vertical="center"/>
    </xf>
    <xf numFmtId="0" fontId="57" fillId="37" borderId="42" applyNumberFormat="0" applyAlignment="0" applyProtection="0">
      <alignment vertical="center"/>
    </xf>
    <xf numFmtId="0" fontId="57" fillId="37" borderId="42" applyNumberFormat="0" applyAlignment="0" applyProtection="0">
      <alignment vertical="center"/>
    </xf>
    <xf numFmtId="0" fontId="57" fillId="48" borderId="42" applyNumberFormat="0" applyAlignment="0" applyProtection="0">
      <alignment vertical="center"/>
    </xf>
    <xf numFmtId="0" fontId="57" fillId="48" borderId="42" applyNumberFormat="0" applyAlignment="0" applyProtection="0">
      <alignment vertical="center"/>
    </xf>
    <xf numFmtId="0" fontId="57" fillId="48" borderId="42" applyNumberFormat="0" applyAlignment="0" applyProtection="0">
      <alignment vertical="center"/>
    </xf>
    <xf numFmtId="0" fontId="57" fillId="37" borderId="42" applyNumberFormat="0" applyAlignment="0" applyProtection="0">
      <alignment vertical="center"/>
    </xf>
    <xf numFmtId="0" fontId="57" fillId="37" borderId="42" applyNumberFormat="0" applyAlignment="0" applyProtection="0">
      <alignment vertical="center"/>
    </xf>
    <xf numFmtId="0" fontId="57" fillId="37" borderId="42" applyNumberFormat="0" applyAlignment="0" applyProtection="0">
      <alignment vertical="center"/>
    </xf>
    <xf numFmtId="0" fontId="75" fillId="38" borderId="41" applyNumberFormat="0" applyAlignment="0" applyProtection="0">
      <alignment vertical="center"/>
    </xf>
    <xf numFmtId="0" fontId="75" fillId="38" borderId="41" applyNumberFormat="0" applyAlignment="0" applyProtection="0">
      <alignment vertical="center"/>
    </xf>
    <xf numFmtId="0" fontId="75" fillId="38" borderId="41" applyNumberFormat="0" applyAlignment="0" applyProtection="0">
      <alignment vertical="center"/>
    </xf>
    <xf numFmtId="1" fontId="21" fillId="0" borderId="17">
      <alignment vertical="center"/>
      <protection locked="0"/>
    </xf>
    <xf numFmtId="1" fontId="21" fillId="0" borderId="17">
      <alignment vertical="center"/>
      <protection locked="0"/>
    </xf>
    <xf numFmtId="1" fontId="21" fillId="0" borderId="17">
      <alignment vertical="center"/>
      <protection locked="0"/>
    </xf>
    <xf numFmtId="0" fontId="86" fillId="0" borderId="0"/>
    <xf numFmtId="0" fontId="86" fillId="0" borderId="0">
      <alignment vertical="center"/>
    </xf>
    <xf numFmtId="180" fontId="21" fillId="0" borderId="17">
      <alignment vertical="center"/>
      <protection locked="0"/>
    </xf>
    <xf numFmtId="0" fontId="61" fillId="0" borderId="0">
      <alignment vertical="center"/>
    </xf>
    <xf numFmtId="0" fontId="61" fillId="0" borderId="0">
      <alignment vertical="center"/>
    </xf>
    <xf numFmtId="0" fontId="0" fillId="44" borderId="40" applyNumberFormat="0" applyFont="0" applyAlignment="0" applyProtection="0">
      <alignment vertical="center"/>
    </xf>
    <xf numFmtId="0" fontId="0" fillId="44" borderId="40" applyNumberFormat="0" applyFont="0" applyAlignment="0" applyProtection="0">
      <alignment vertical="center"/>
    </xf>
    <xf numFmtId="0" fontId="69" fillId="0" borderId="0" applyFont="0" applyFill="0" applyBorder="0" applyAlignment="0" applyProtection="0">
      <alignment vertical="center"/>
    </xf>
    <xf numFmtId="0" fontId="69" fillId="0" borderId="0" applyFont="0" applyFill="0" applyBorder="0" applyAlignment="0" applyProtection="0">
      <alignment vertical="center"/>
    </xf>
    <xf numFmtId="43" fontId="0" fillId="0" borderId="0" applyFont="0" applyFill="0" applyBorder="0" applyAlignment="0" applyProtection="0">
      <alignment vertical="center"/>
    </xf>
  </cellStyleXfs>
  <cellXfs count="388">
    <xf numFmtId="0" fontId="0" fillId="0" borderId="0" xfId="0"/>
    <xf numFmtId="0" fontId="1" fillId="2" borderId="0" xfId="645" applyFont="1" applyFill="1" applyAlignment="1">
      <alignment horizontal="center" vertical="center"/>
    </xf>
    <xf numFmtId="0" fontId="2" fillId="2" borderId="0" xfId="645" applyFont="1" applyFill="1" applyAlignment="1">
      <alignment vertical="center"/>
    </xf>
    <xf numFmtId="0" fontId="2" fillId="2" borderId="0" xfId="645" applyFont="1" applyFill="1" applyAlignment="1">
      <alignment horizontal="right" vertical="center"/>
    </xf>
    <xf numFmtId="0" fontId="3" fillId="2" borderId="1" xfId="645" applyFont="1" applyFill="1" applyBorder="1" applyAlignment="1">
      <alignment horizontal="center" vertical="center"/>
    </xf>
    <xf numFmtId="0" fontId="3" fillId="2" borderId="2" xfId="645" applyFont="1" applyFill="1" applyBorder="1" applyAlignment="1">
      <alignment horizontal="center" vertical="center"/>
    </xf>
    <xf numFmtId="0" fontId="0" fillId="0" borderId="0" xfId="0" applyAlignment="1">
      <alignment horizontal="center" vertical="center"/>
    </xf>
    <xf numFmtId="0" fontId="4" fillId="2" borderId="3" xfId="645" applyFont="1" applyFill="1" applyBorder="1" applyAlignment="1">
      <alignment horizontal="center" vertical="center"/>
    </xf>
    <xf numFmtId="183" fontId="4" fillId="2" borderId="4" xfId="645" applyNumberFormat="1" applyFont="1" applyFill="1" applyBorder="1" applyAlignment="1">
      <alignment vertical="center"/>
    </xf>
    <xf numFmtId="183" fontId="4" fillId="0" borderId="4" xfId="645" applyNumberFormat="1" applyFont="1" applyFill="1" applyBorder="1" applyAlignment="1">
      <alignment vertical="center"/>
    </xf>
    <xf numFmtId="0" fontId="3" fillId="2" borderId="5" xfId="645" applyFont="1" applyFill="1" applyBorder="1" applyAlignment="1">
      <alignment horizontal="center" vertical="center"/>
    </xf>
    <xf numFmtId="183" fontId="3" fillId="2" borderId="6" xfId="645" applyNumberFormat="1" applyFont="1" applyFill="1" applyBorder="1" applyAlignment="1">
      <alignment vertical="center"/>
    </xf>
    <xf numFmtId="0" fontId="5" fillId="0" borderId="0" xfId="0" applyFont="1" applyFill="1"/>
    <xf numFmtId="0" fontId="1" fillId="0" borderId="0" xfId="219" applyFont="1" applyFill="1" applyAlignment="1">
      <alignment horizontal="center" vertical="center"/>
    </xf>
    <xf numFmtId="0" fontId="4" fillId="0" borderId="0" xfId="219" applyFont="1" applyFill="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left" vertical="center" wrapText="1"/>
    </xf>
    <xf numFmtId="49" fontId="7"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184" fontId="8" fillId="0" borderId="11"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9" fillId="0" borderId="14" xfId="0" applyNumberFormat="1" applyFont="1" applyFill="1" applyBorder="1" applyAlignment="1">
      <alignment horizontal="left" vertical="top" wrapText="1"/>
    </xf>
    <xf numFmtId="2" fontId="10" fillId="0" borderId="14" xfId="0" applyNumberFormat="1" applyFont="1" applyFill="1" applyBorder="1" applyAlignment="1">
      <alignment horizontal="center" vertical="center" wrapText="1"/>
    </xf>
    <xf numFmtId="49" fontId="11" fillId="0" borderId="14" xfId="0" applyNumberFormat="1" applyFont="1" applyFill="1" applyBorder="1" applyAlignment="1">
      <alignment horizontal="left" vertical="top" wrapText="1"/>
    </xf>
    <xf numFmtId="49" fontId="11" fillId="0" borderId="15" xfId="0" applyNumberFormat="1" applyFont="1" applyFill="1" applyBorder="1" applyAlignment="1">
      <alignment horizontal="left" vertical="top" wrapText="1"/>
    </xf>
    <xf numFmtId="0" fontId="7" fillId="0" borderId="0" xfId="0" applyFont="1" applyFill="1" applyAlignment="1">
      <alignment horizontal="right" vertical="center"/>
    </xf>
    <xf numFmtId="0" fontId="12" fillId="0" borderId="0" xfId="0" applyFont="1" applyFill="1"/>
    <xf numFmtId="49" fontId="6" fillId="0" borderId="1"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top" wrapText="1"/>
    </xf>
    <xf numFmtId="49" fontId="7" fillId="0" borderId="3"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0" fontId="7" fillId="0" borderId="3" xfId="0" applyFont="1" applyFill="1" applyBorder="1" applyAlignment="1">
      <alignment horizontal="left" vertical="center" wrapText="1"/>
    </xf>
    <xf numFmtId="41"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17"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9" fillId="0" borderId="5" xfId="0" applyNumberFormat="1" applyFont="1" applyFill="1" applyBorder="1" applyAlignment="1">
      <alignment horizontal="center" vertical="center" wrapText="1"/>
    </xf>
    <xf numFmtId="41" fontId="9" fillId="0" borderId="18"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 fillId="0" borderId="0" xfId="219" applyFont="1" applyFill="1" applyAlignment="1">
      <alignment horizontal="center" vertical="center" wrapText="1"/>
    </xf>
    <xf numFmtId="0" fontId="1" fillId="0" borderId="0" xfId="219" applyFont="1" applyFill="1" applyAlignment="1">
      <alignment vertical="center"/>
    </xf>
    <xf numFmtId="0" fontId="4" fillId="0" borderId="0" xfId="219" applyFont="1" applyFill="1" applyAlignment="1">
      <alignment horizontal="right" vertical="center"/>
    </xf>
    <xf numFmtId="49" fontId="13" fillId="0" borderId="9" xfId="0" applyNumberFormat="1" applyFont="1" applyFill="1" applyBorder="1" applyAlignment="1">
      <alignment horizontal="center" vertical="center" wrapText="1"/>
    </xf>
    <xf numFmtId="49" fontId="14" fillId="0" borderId="10" xfId="0" applyNumberFormat="1" applyFont="1" applyFill="1" applyBorder="1" applyAlignment="1">
      <alignment horizontal="left" vertical="center" wrapText="1"/>
    </xf>
    <xf numFmtId="185" fontId="8" fillId="0" borderId="12" xfId="0" applyNumberFormat="1" applyFont="1" applyFill="1" applyBorder="1" applyAlignment="1">
      <alignment horizontal="center" vertical="center" wrapText="1"/>
    </xf>
    <xf numFmtId="49" fontId="7" fillId="0" borderId="10" xfId="0" applyNumberFormat="1" applyFont="1" applyFill="1" applyBorder="1" applyAlignment="1">
      <alignment horizontal="left" vertical="center" wrapText="1" indent="2"/>
    </xf>
    <xf numFmtId="49" fontId="7" fillId="0" borderId="10" xfId="0" applyNumberFormat="1" applyFont="1" applyFill="1" applyBorder="1" applyAlignment="1">
      <alignment horizontal="left" vertical="center" wrapText="1" indent="3"/>
    </xf>
    <xf numFmtId="185" fontId="11" fillId="0" borderId="12"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2"/>
    </xf>
    <xf numFmtId="185" fontId="8" fillId="0" borderId="15" xfId="0" applyNumberFormat="1" applyFont="1" applyFill="1" applyBorder="1" applyAlignment="1">
      <alignment horizontal="center" vertical="center" wrapText="1"/>
    </xf>
    <xf numFmtId="0" fontId="7" fillId="0" borderId="0" xfId="0" applyFont="1" applyFill="1"/>
    <xf numFmtId="0" fontId="0" fillId="0" borderId="0" xfId="0" applyFill="1"/>
    <xf numFmtId="0" fontId="4" fillId="0" borderId="0" xfId="219" applyFont="1" applyFill="1">
      <alignment vertical="center"/>
    </xf>
    <xf numFmtId="186" fontId="3" fillId="0" borderId="1" xfId="745" applyNumberFormat="1" applyFont="1" applyFill="1" applyBorder="1" applyAlignment="1">
      <alignment horizontal="center" vertical="center" shrinkToFit="1"/>
    </xf>
    <xf numFmtId="186" fontId="3" fillId="0" borderId="16" xfId="745" applyNumberFormat="1" applyFont="1" applyFill="1" applyBorder="1" applyAlignment="1">
      <alignment horizontal="center" vertical="center" shrinkToFit="1"/>
    </xf>
    <xf numFmtId="186" fontId="3" fillId="0" borderId="2" xfId="745" applyNumberFormat="1" applyFont="1" applyFill="1" applyBorder="1" applyAlignment="1">
      <alignment horizontal="center" vertical="center" shrinkToFit="1"/>
    </xf>
    <xf numFmtId="186" fontId="4" fillId="0" borderId="3" xfId="745" applyNumberFormat="1" applyFont="1" applyFill="1" applyBorder="1" applyAlignment="1">
      <alignment vertical="center" shrinkToFit="1"/>
    </xf>
    <xf numFmtId="41" fontId="4" fillId="0" borderId="17" xfId="745" applyNumberFormat="1" applyFont="1" applyFill="1" applyBorder="1" applyAlignment="1">
      <alignment vertical="center"/>
    </xf>
    <xf numFmtId="186" fontId="4" fillId="0" borderId="17" xfId="745" applyNumberFormat="1" applyFont="1" applyFill="1" applyBorder="1" applyAlignment="1">
      <alignment vertical="center" shrinkToFit="1"/>
    </xf>
    <xf numFmtId="41" fontId="4" fillId="0" borderId="4" xfId="745" applyNumberFormat="1" applyFont="1" applyFill="1" applyBorder="1" applyAlignment="1">
      <alignment vertical="center"/>
    </xf>
    <xf numFmtId="41" fontId="4" fillId="0" borderId="4" xfId="745" applyNumberFormat="1" applyFont="1" applyFill="1" applyBorder="1" applyAlignment="1">
      <alignment vertical="center" shrinkToFit="1"/>
    </xf>
    <xf numFmtId="186" fontId="3" fillId="0" borderId="17" xfId="745" applyNumberFormat="1" applyFont="1" applyFill="1" applyBorder="1" applyAlignment="1">
      <alignment horizontal="center" vertical="center" shrinkToFit="1"/>
    </xf>
    <xf numFmtId="41" fontId="15" fillId="0" borderId="4" xfId="219" applyNumberFormat="1" applyFont="1" applyFill="1" applyBorder="1">
      <alignment vertical="center"/>
    </xf>
    <xf numFmtId="41" fontId="3" fillId="0" borderId="4" xfId="219" applyNumberFormat="1" applyFont="1" applyFill="1" applyBorder="1">
      <alignment vertical="center"/>
    </xf>
    <xf numFmtId="186" fontId="4" fillId="0" borderId="17" xfId="745" applyNumberFormat="1" applyFont="1" applyFill="1" applyBorder="1" applyAlignment="1">
      <alignment horizontal="left" vertical="center" shrinkToFit="1"/>
    </xf>
    <xf numFmtId="41" fontId="4" fillId="0" borderId="17" xfId="745" applyNumberFormat="1" applyFont="1" applyFill="1" applyBorder="1" applyAlignment="1">
      <alignment horizontal="left" vertical="center" shrinkToFit="1"/>
    </xf>
    <xf numFmtId="186" fontId="3" fillId="0" borderId="3" xfId="745" applyNumberFormat="1" applyFont="1" applyFill="1" applyBorder="1" applyAlignment="1">
      <alignment horizontal="center" vertical="center" shrinkToFit="1"/>
    </xf>
    <xf numFmtId="41" fontId="3" fillId="0" borderId="17" xfId="745" applyNumberFormat="1" applyFont="1" applyFill="1" applyBorder="1" applyAlignment="1">
      <alignment horizontal="center" vertical="center" shrinkToFit="1"/>
    </xf>
    <xf numFmtId="0" fontId="4" fillId="0" borderId="3" xfId="219" applyFont="1" applyFill="1" applyBorder="1">
      <alignment vertical="center"/>
    </xf>
    <xf numFmtId="41" fontId="4" fillId="0" borderId="17" xfId="219" applyNumberFormat="1" applyFont="1" applyFill="1" applyBorder="1">
      <alignment vertical="center"/>
    </xf>
    <xf numFmtId="41" fontId="3" fillId="0" borderId="17" xfId="745" applyNumberFormat="1" applyFont="1" applyFill="1" applyBorder="1" applyAlignment="1">
      <alignment vertical="center"/>
    </xf>
    <xf numFmtId="41" fontId="3" fillId="0" borderId="4" xfId="745" applyNumberFormat="1" applyFont="1" applyFill="1" applyBorder="1" applyAlignment="1">
      <alignment vertical="center"/>
    </xf>
    <xf numFmtId="0" fontId="4" fillId="0" borderId="17" xfId="219" applyFont="1" applyFill="1" applyBorder="1">
      <alignment vertical="center"/>
    </xf>
    <xf numFmtId="41" fontId="4" fillId="0" borderId="4" xfId="219" applyNumberFormat="1" applyFont="1" applyFill="1" applyBorder="1">
      <alignment vertical="center"/>
    </xf>
    <xf numFmtId="186" fontId="15" fillId="0" borderId="17" xfId="745" applyNumberFormat="1" applyFont="1" applyFill="1" applyBorder="1" applyAlignment="1">
      <alignment horizontal="center" vertical="center" shrinkToFit="1"/>
    </xf>
    <xf numFmtId="41" fontId="4" fillId="0" borderId="17" xfId="745" applyNumberFormat="1" applyFont="1" applyFill="1" applyBorder="1" applyAlignment="1">
      <alignment vertical="center" shrinkToFit="1"/>
    </xf>
    <xf numFmtId="186" fontId="4" fillId="0" borderId="3" xfId="745" applyNumberFormat="1" applyFont="1" applyFill="1" applyBorder="1" applyAlignment="1">
      <alignment horizontal="left" vertical="center" shrinkToFit="1"/>
    </xf>
    <xf numFmtId="41" fontId="4" fillId="0" borderId="4" xfId="745" applyNumberFormat="1" applyFont="1" applyFill="1" applyBorder="1" applyAlignment="1">
      <alignment horizontal="left" vertical="center" shrinkToFit="1"/>
    </xf>
    <xf numFmtId="186" fontId="4" fillId="0" borderId="17" xfId="745" applyNumberFormat="1" applyFont="1" applyFill="1" applyBorder="1" applyAlignment="1">
      <alignment horizontal="center" vertical="center" shrinkToFit="1"/>
    </xf>
    <xf numFmtId="186" fontId="3" fillId="0" borderId="5" xfId="745" applyNumberFormat="1" applyFont="1" applyFill="1" applyBorder="1" applyAlignment="1">
      <alignment horizontal="center" vertical="center" shrinkToFit="1"/>
    </xf>
    <xf numFmtId="41" fontId="3" fillId="0" borderId="18" xfId="219" applyNumberFormat="1" applyFont="1" applyFill="1" applyBorder="1" applyAlignment="1">
      <alignment horizontal="center" vertical="center"/>
    </xf>
    <xf numFmtId="0" fontId="3" fillId="0" borderId="18" xfId="219" applyFont="1" applyFill="1" applyBorder="1" applyAlignment="1">
      <alignment horizontal="center" vertical="center"/>
    </xf>
    <xf numFmtId="41" fontId="3" fillId="0" borderId="6" xfId="219" applyNumberFormat="1" applyFont="1" applyFill="1" applyBorder="1" applyAlignment="1">
      <alignment horizontal="center" vertical="center"/>
    </xf>
    <xf numFmtId="0" fontId="5" fillId="0" borderId="0" xfId="0" applyFont="1"/>
    <xf numFmtId="0" fontId="7" fillId="0" borderId="0" xfId="0" applyFont="1"/>
    <xf numFmtId="0" fontId="0" fillId="0" borderId="0" xfId="0" applyFont="1"/>
    <xf numFmtId="0" fontId="1" fillId="0" borderId="0" xfId="65" applyFont="1" applyAlignment="1">
      <alignment horizontal="center" vertical="center"/>
    </xf>
    <xf numFmtId="0" fontId="4" fillId="0" borderId="0" xfId="65" applyFont="1">
      <alignment vertical="center"/>
    </xf>
    <xf numFmtId="0" fontId="4" fillId="0" borderId="0" xfId="65" applyFont="1" applyAlignment="1">
      <alignment horizontal="right" vertical="center"/>
    </xf>
    <xf numFmtId="0" fontId="3" fillId="0" borderId="1" xfId="65" applyFont="1" applyBorder="1" applyAlignment="1">
      <alignment horizontal="center" vertical="center"/>
    </xf>
    <xf numFmtId="0" fontId="3" fillId="0" borderId="16" xfId="65" applyFont="1" applyBorder="1" applyAlignment="1">
      <alignment horizontal="center" vertical="center"/>
    </xf>
    <xf numFmtId="0" fontId="3" fillId="0" borderId="16" xfId="65" applyFont="1" applyBorder="1" applyAlignment="1">
      <alignment horizontal="center" vertical="center" wrapText="1"/>
    </xf>
    <xf numFmtId="0" fontId="3" fillId="0" borderId="2" xfId="65" applyFont="1" applyBorder="1" applyAlignment="1">
      <alignment horizontal="center" vertical="center" wrapText="1"/>
    </xf>
    <xf numFmtId="0" fontId="3" fillId="0" borderId="3" xfId="65" applyFont="1" applyBorder="1">
      <alignment vertical="center"/>
    </xf>
    <xf numFmtId="183" fontId="3" fillId="0" borderId="17" xfId="65" applyNumberFormat="1" applyFont="1" applyBorder="1">
      <alignment vertical="center"/>
    </xf>
    <xf numFmtId="183" fontId="3" fillId="0" borderId="4" xfId="65" applyNumberFormat="1" applyFont="1" applyBorder="1">
      <alignment vertical="center"/>
    </xf>
    <xf numFmtId="0" fontId="4" fillId="0" borderId="3" xfId="65" applyFont="1" applyBorder="1">
      <alignment vertical="center"/>
    </xf>
    <xf numFmtId="183" fontId="4" fillId="0" borderId="17" xfId="65" applyNumberFormat="1" applyFont="1" applyBorder="1">
      <alignment vertical="center"/>
    </xf>
    <xf numFmtId="183" fontId="4" fillId="0" borderId="4" xfId="65" applyNumberFormat="1" applyFont="1" applyBorder="1">
      <alignment vertical="center"/>
    </xf>
    <xf numFmtId="183" fontId="0" fillId="0" borderId="0" xfId="0" applyNumberFormat="1"/>
    <xf numFmtId="183" fontId="4" fillId="0" borderId="17" xfId="65" applyNumberFormat="1" applyFont="1" applyBorder="1" applyAlignment="1">
      <alignment horizontal="right" vertical="center"/>
    </xf>
    <xf numFmtId="0" fontId="3" fillId="0" borderId="5" xfId="65" applyFont="1" applyBorder="1">
      <alignment vertical="center"/>
    </xf>
    <xf numFmtId="183" fontId="3" fillId="0" borderId="18" xfId="65" applyNumberFormat="1" applyFont="1" applyBorder="1">
      <alignment vertical="center"/>
    </xf>
    <xf numFmtId="183" fontId="3" fillId="0" borderId="6" xfId="65" applyNumberFormat="1" applyFont="1" applyBorder="1">
      <alignment vertical="center"/>
    </xf>
    <xf numFmtId="183" fontId="4" fillId="0" borderId="19" xfId="65" applyNumberFormat="1" applyFont="1" applyBorder="1">
      <alignment vertical="center"/>
    </xf>
    <xf numFmtId="183" fontId="4" fillId="0" borderId="20" xfId="65" applyNumberFormat="1" applyFont="1" applyBorder="1">
      <alignment vertical="center"/>
    </xf>
    <xf numFmtId="183" fontId="4" fillId="0" borderId="21" xfId="65" applyNumberFormat="1" applyFont="1" applyBorder="1">
      <alignment vertical="center"/>
    </xf>
    <xf numFmtId="0" fontId="3" fillId="0" borderId="5" xfId="65" applyFont="1" applyBorder="1" applyAlignment="1">
      <alignment horizontal="center" vertical="center"/>
    </xf>
    <xf numFmtId="0" fontId="7" fillId="0" borderId="0" xfId="0" applyFont="1" applyAlignment="1">
      <alignment vertical="center"/>
    </xf>
    <xf numFmtId="0" fontId="16" fillId="0" borderId="0" xfId="748"/>
    <xf numFmtId="0" fontId="5" fillId="0" borderId="0" xfId="212" applyNumberFormat="1" applyFont="1" applyFill="1" applyAlignment="1" applyProtection="1">
      <alignment horizontal="center" vertical="center"/>
    </xf>
    <xf numFmtId="0" fontId="5" fillId="0" borderId="0" xfId="748" applyFont="1"/>
    <xf numFmtId="0" fontId="7" fillId="0" borderId="0" xfId="0" applyFont="1" applyAlignment="1">
      <alignment horizontal="center" vertical="center"/>
    </xf>
    <xf numFmtId="0" fontId="7" fillId="0" borderId="0" xfId="0" applyFont="1" applyAlignment="1">
      <alignment horizontal="right" vertical="center"/>
    </xf>
    <xf numFmtId="0" fontId="7" fillId="0" borderId="0" xfId="748"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3" fontId="7" fillId="0" borderId="5" xfId="0" applyNumberFormat="1" applyFont="1" applyFill="1" applyBorder="1" applyAlignment="1" applyProtection="1">
      <alignment horizontal="left" vertical="center" wrapText="1"/>
    </xf>
    <xf numFmtId="3" fontId="17" fillId="0" borderId="6" xfId="0" applyNumberFormat="1" applyFont="1" applyFill="1" applyBorder="1" applyAlignment="1" applyProtection="1">
      <alignment horizontal="center" vertical="center" wrapText="1"/>
    </xf>
    <xf numFmtId="0" fontId="7" fillId="0" borderId="0" xfId="0" applyFont="1" applyAlignment="1">
      <alignment vertical="center"/>
    </xf>
    <xf numFmtId="187" fontId="16" fillId="0" borderId="0" xfId="748" applyNumberFormat="1" applyFill="1"/>
    <xf numFmtId="0" fontId="5" fillId="0" borderId="0" xfId="748" applyFont="1" applyAlignment="1">
      <alignment horizontal="center" vertical="center"/>
    </xf>
    <xf numFmtId="187" fontId="7" fillId="0" borderId="0" xfId="748" applyNumberFormat="1" applyFont="1" applyFill="1" applyAlignment="1">
      <alignment vertical="center"/>
    </xf>
    <xf numFmtId="0" fontId="7" fillId="0" borderId="0" xfId="748" applyFont="1" applyAlignment="1">
      <alignment horizontal="right" vertical="center"/>
    </xf>
    <xf numFmtId="0" fontId="6" fillId="0" borderId="1" xfId="748" applyFont="1" applyBorder="1" applyAlignment="1">
      <alignment horizontal="center" vertical="center"/>
    </xf>
    <xf numFmtId="187" fontId="6" fillId="0" borderId="16"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49" fontId="6" fillId="0" borderId="2" xfId="229" applyNumberFormat="1" applyFont="1" applyBorder="1" applyAlignment="1">
      <alignment horizontal="center" vertical="center" wrapText="1"/>
    </xf>
    <xf numFmtId="0" fontId="16" fillId="0" borderId="0" xfId="748" applyFont="1"/>
    <xf numFmtId="0" fontId="7" fillId="2" borderId="3" xfId="111" applyFont="1" applyFill="1" applyBorder="1" applyAlignment="1">
      <alignment vertical="center"/>
    </xf>
    <xf numFmtId="41" fontId="6" fillId="0" borderId="17" xfId="0" applyNumberFormat="1" applyFont="1" applyFill="1" applyBorder="1" applyAlignment="1" applyProtection="1">
      <alignment horizontal="right" vertical="center"/>
    </xf>
    <xf numFmtId="188" fontId="6" fillId="0" borderId="4" xfId="0" applyNumberFormat="1" applyFont="1" applyFill="1" applyBorder="1" applyAlignment="1" applyProtection="1">
      <alignment horizontal="right" vertical="center"/>
    </xf>
    <xf numFmtId="41" fontId="7" fillId="0" borderId="17" xfId="0" applyNumberFormat="1" applyFont="1" applyFill="1" applyBorder="1" applyAlignment="1" applyProtection="1">
      <alignment horizontal="right" vertical="center"/>
    </xf>
    <xf numFmtId="41" fontId="7" fillId="0" borderId="17" xfId="748" applyNumberFormat="1" applyFont="1" applyBorder="1" applyAlignment="1">
      <alignment horizontal="right" vertical="center"/>
    </xf>
    <xf numFmtId="188" fontId="7" fillId="0" borderId="4" xfId="0" applyNumberFormat="1" applyFont="1" applyFill="1" applyBorder="1" applyAlignment="1" applyProtection="1">
      <alignment horizontal="right" vertical="center"/>
    </xf>
    <xf numFmtId="0" fontId="7" fillId="2" borderId="3" xfId="111" applyFont="1" applyFill="1" applyBorder="1" applyAlignment="1">
      <alignment horizontal="center" vertical="center"/>
    </xf>
    <xf numFmtId="41" fontId="7" fillId="0" borderId="17" xfId="748" applyNumberFormat="1" applyFont="1" applyFill="1" applyBorder="1" applyAlignment="1">
      <alignment horizontal="right" vertical="center"/>
    </xf>
    <xf numFmtId="188" fontId="7" fillId="0" borderId="4" xfId="748" applyNumberFormat="1" applyFont="1" applyBorder="1" applyAlignment="1">
      <alignment horizontal="right" vertical="center"/>
    </xf>
    <xf numFmtId="0" fontId="18" fillId="2" borderId="3" xfId="111" applyFont="1" applyFill="1" applyBorder="1" applyAlignment="1">
      <alignment horizontal="left" vertical="center" wrapText="1" indent="1"/>
    </xf>
    <xf numFmtId="0" fontId="6" fillId="0" borderId="3" xfId="747" applyFont="1" applyFill="1" applyBorder="1" applyAlignment="1">
      <alignment horizontal="center" vertical="center"/>
    </xf>
    <xf numFmtId="41" fontId="6" fillId="0" borderId="17" xfId="748" applyNumberFormat="1" applyFont="1" applyFill="1" applyBorder="1" applyAlignment="1">
      <alignment horizontal="right" vertical="center"/>
    </xf>
    <xf numFmtId="41" fontId="6" fillId="0" borderId="17" xfId="748" applyNumberFormat="1" applyFont="1" applyBorder="1" applyAlignment="1">
      <alignment horizontal="right" vertical="center"/>
    </xf>
    <xf numFmtId="188" fontId="6" fillId="0" borderId="4" xfId="748" applyNumberFormat="1" applyFont="1" applyBorder="1" applyAlignment="1">
      <alignment horizontal="right" vertical="center"/>
    </xf>
    <xf numFmtId="41" fontId="7" fillId="0" borderId="4" xfId="748" applyNumberFormat="1" applyFont="1" applyBorder="1" applyAlignment="1">
      <alignment horizontal="right" vertical="center"/>
    </xf>
    <xf numFmtId="0" fontId="7" fillId="2" borderId="22" xfId="111" applyFont="1" applyFill="1" applyBorder="1" applyAlignment="1">
      <alignment vertical="center"/>
    </xf>
    <xf numFmtId="41" fontId="7" fillId="0" borderId="23" xfId="748" applyNumberFormat="1" applyFont="1" applyFill="1" applyBorder="1" applyAlignment="1">
      <alignment horizontal="right" vertical="center"/>
    </xf>
    <xf numFmtId="41" fontId="7" fillId="0" borderId="23" xfId="748" applyNumberFormat="1" applyFont="1" applyBorder="1" applyAlignment="1">
      <alignment horizontal="right" vertical="center"/>
    </xf>
    <xf numFmtId="188" fontId="7" fillId="0" borderId="19" xfId="748" applyNumberFormat="1" applyFont="1" applyBorder="1" applyAlignment="1">
      <alignment horizontal="right" vertical="center"/>
    </xf>
    <xf numFmtId="0" fontId="7" fillId="0" borderId="22" xfId="747" applyFont="1" applyFill="1" applyBorder="1" applyAlignment="1">
      <alignment vertical="center"/>
    </xf>
    <xf numFmtId="0" fontId="6" fillId="0" borderId="5" xfId="0" applyNumberFormat="1" applyFont="1" applyFill="1" applyBorder="1" applyAlignment="1" applyProtection="1">
      <alignment horizontal="center" vertical="center"/>
    </xf>
    <xf numFmtId="41" fontId="6" fillId="0" borderId="18" xfId="748" applyNumberFormat="1" applyFont="1" applyBorder="1" applyAlignment="1">
      <alignment horizontal="right" vertical="center"/>
    </xf>
    <xf numFmtId="188" fontId="6" fillId="0" borderId="6" xfId="748" applyNumberFormat="1" applyFont="1" applyBorder="1" applyAlignment="1">
      <alignment horizontal="right" vertical="center"/>
    </xf>
    <xf numFmtId="0" fontId="5" fillId="0" borderId="0" xfId="748" applyFont="1" applyFill="1"/>
    <xf numFmtId="0" fontId="7" fillId="0" borderId="0" xfId="748" applyFont="1" applyFill="1" applyAlignment="1">
      <alignment vertical="center"/>
    </xf>
    <xf numFmtId="0" fontId="16" fillId="0" borderId="0" xfId="748" applyFill="1"/>
    <xf numFmtId="0" fontId="16" fillId="0" borderId="0" xfId="748" applyFill="1" applyAlignment="1">
      <alignment vertical="center"/>
    </xf>
    <xf numFmtId="0" fontId="5" fillId="0" borderId="0" xfId="748" applyFont="1" applyFill="1" applyAlignment="1">
      <alignment horizontal="center" vertical="center"/>
    </xf>
    <xf numFmtId="0" fontId="7" fillId="0" borderId="0" xfId="748" applyFont="1" applyFill="1" applyAlignment="1">
      <alignment horizontal="right" vertical="center"/>
    </xf>
    <xf numFmtId="0" fontId="6" fillId="0" borderId="1" xfId="748"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xf>
    <xf numFmtId="41" fontId="7" fillId="0" borderId="17" xfId="0" applyNumberFormat="1" applyFont="1" applyFill="1" applyBorder="1" applyAlignment="1" applyProtection="1">
      <alignment horizontal="center" vertical="center"/>
    </xf>
    <xf numFmtId="43" fontId="7" fillId="0" borderId="4" xfId="0" applyNumberFormat="1" applyFont="1" applyFill="1" applyBorder="1" applyAlignment="1" applyProtection="1">
      <alignment horizontal="center" vertical="center"/>
    </xf>
    <xf numFmtId="0" fontId="7" fillId="2" borderId="3" xfId="111" applyFont="1" applyFill="1" applyBorder="1" applyAlignment="1">
      <alignment horizontal="left" vertical="center"/>
    </xf>
    <xf numFmtId="41" fontId="7" fillId="0" borderId="17" xfId="0" applyNumberFormat="1" applyFont="1" applyFill="1" applyBorder="1" applyAlignment="1" applyProtection="1">
      <alignment horizontal="left" vertical="center"/>
    </xf>
    <xf numFmtId="41" fontId="7" fillId="0" borderId="17" xfId="748" applyNumberFormat="1" applyFont="1" applyFill="1" applyBorder="1" applyAlignment="1">
      <alignment vertical="center"/>
    </xf>
    <xf numFmtId="0" fontId="7" fillId="0" borderId="4" xfId="748" applyFont="1" applyFill="1" applyBorder="1"/>
    <xf numFmtId="10" fontId="7" fillId="0" borderId="4" xfId="748" applyNumberFormat="1" applyFont="1" applyFill="1" applyBorder="1"/>
    <xf numFmtId="0" fontId="8" fillId="0" borderId="3" xfId="0" applyFont="1" applyBorder="1" applyAlignment="1">
      <alignment horizontal="center" vertical="center" wrapText="1"/>
    </xf>
    <xf numFmtId="0" fontId="6" fillId="0" borderId="3" xfId="0" applyNumberFormat="1" applyFont="1" applyFill="1" applyBorder="1" applyAlignment="1" applyProtection="1">
      <alignment horizontal="center" vertical="center"/>
    </xf>
    <xf numFmtId="41" fontId="6" fillId="0" borderId="17" xfId="0" applyNumberFormat="1" applyFont="1" applyFill="1" applyBorder="1" applyAlignment="1" applyProtection="1">
      <alignment horizontal="center" vertical="center"/>
    </xf>
    <xf numFmtId="188" fontId="6" fillId="0" borderId="4" xfId="0" applyNumberFormat="1" applyFont="1" applyFill="1" applyBorder="1" applyAlignment="1" applyProtection="1">
      <alignment horizontal="center" vertical="center"/>
    </xf>
    <xf numFmtId="41" fontId="6" fillId="0" borderId="18" xfId="0" applyNumberFormat="1" applyFont="1" applyFill="1" applyBorder="1" applyAlignment="1" applyProtection="1">
      <alignment horizontal="center" vertical="center"/>
    </xf>
    <xf numFmtId="188" fontId="6" fillId="0" borderId="6" xfId="0" applyNumberFormat="1" applyFont="1" applyFill="1" applyBorder="1" applyAlignment="1" applyProtection="1">
      <alignment horizontal="center" vertical="center"/>
    </xf>
    <xf numFmtId="0" fontId="19" fillId="0" borderId="0" xfId="212" applyNumberFormat="1" applyFont="1" applyFill="1" applyAlignment="1" applyProtection="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7" fillId="0" borderId="3" xfId="0" applyFont="1" applyBorder="1" applyAlignment="1">
      <alignment horizontal="center" vertical="center"/>
    </xf>
    <xf numFmtId="0" fontId="6" fillId="0" borderId="17" xfId="0" applyFont="1" applyBorder="1" applyAlignment="1">
      <alignment horizontal="center" vertical="center"/>
    </xf>
    <xf numFmtId="41" fontId="7" fillId="0" borderId="4" xfId="0" applyNumberFormat="1" applyFont="1" applyBorder="1" applyAlignment="1">
      <alignment horizontal="center" vertical="center"/>
    </xf>
    <xf numFmtId="0" fontId="7" fillId="0" borderId="17" xfId="0" applyFont="1" applyBorder="1" applyAlignment="1">
      <alignment vertical="center"/>
    </xf>
    <xf numFmtId="0" fontId="0" fillId="3" borderId="0" xfId="0" applyFill="1" applyAlignment="1">
      <alignment horizontal="center" wrapText="1"/>
    </xf>
    <xf numFmtId="0" fontId="0" fillId="0" borderId="3" xfId="0" applyBorder="1" applyAlignment="1">
      <alignment horizontal="center" vertical="center"/>
    </xf>
    <xf numFmtId="0" fontId="0" fillId="0" borderId="17" xfId="0" applyBorder="1"/>
    <xf numFmtId="0" fontId="0" fillId="0" borderId="4" xfId="0" applyBorder="1"/>
    <xf numFmtId="0" fontId="0" fillId="0" borderId="5" xfId="0" applyBorder="1" applyAlignment="1">
      <alignment horizontal="center" vertical="center"/>
    </xf>
    <xf numFmtId="0" fontId="0" fillId="0" borderId="18" xfId="0" applyBorder="1"/>
    <xf numFmtId="0" fontId="0" fillId="0" borderId="6" xfId="0" applyBorder="1"/>
    <xf numFmtId="0" fontId="5" fillId="0" borderId="0" xfId="212" applyFont="1" applyFill="1"/>
    <xf numFmtId="0" fontId="7" fillId="0" borderId="0" xfId="212" applyFont="1" applyFill="1"/>
    <xf numFmtId="0" fontId="0" fillId="0" borderId="0" xfId="212" applyFill="1" applyAlignment="1">
      <alignment wrapText="1"/>
    </xf>
    <xf numFmtId="0" fontId="0" fillId="0" borderId="0" xfId="212" applyFill="1"/>
    <xf numFmtId="0" fontId="7" fillId="0" borderId="0" xfId="212" applyNumberFormat="1" applyFont="1" applyFill="1" applyAlignment="1" applyProtection="1">
      <alignment horizontal="right" vertical="center"/>
    </xf>
    <xf numFmtId="0" fontId="7" fillId="0" borderId="1" xfId="212" applyNumberFormat="1" applyFont="1" applyFill="1" applyBorder="1" applyAlignment="1" applyProtection="1">
      <alignment horizontal="center" vertical="center" wrapText="1"/>
    </xf>
    <xf numFmtId="0" fontId="7" fillId="0" borderId="16" xfId="212" applyNumberFormat="1" applyFont="1" applyFill="1" applyBorder="1" applyAlignment="1" applyProtection="1">
      <alignment horizontal="center" vertical="center" wrapText="1"/>
    </xf>
    <xf numFmtId="0" fontId="7" fillId="0" borderId="2" xfId="212" applyNumberFormat="1" applyFont="1" applyFill="1" applyBorder="1" applyAlignment="1" applyProtection="1">
      <alignment horizontal="center" vertical="center" wrapText="1"/>
    </xf>
    <xf numFmtId="0" fontId="7" fillId="0" borderId="3" xfId="212" applyNumberFormat="1" applyFont="1" applyFill="1" applyBorder="1" applyAlignment="1" applyProtection="1">
      <alignment horizontal="left" vertical="center"/>
    </xf>
    <xf numFmtId="0" fontId="6" fillId="0" borderId="17" xfId="212" applyNumberFormat="1" applyFont="1" applyFill="1" applyBorder="1" applyAlignment="1" applyProtection="1">
      <alignment horizontal="center" vertical="center"/>
    </xf>
    <xf numFmtId="41" fontId="7" fillId="0" borderId="4" xfId="212" applyNumberFormat="1" applyFont="1" applyFill="1" applyBorder="1" applyAlignment="1" applyProtection="1">
      <alignment horizontal="right" vertical="center"/>
    </xf>
    <xf numFmtId="0" fontId="6" fillId="0" borderId="17" xfId="212" applyNumberFormat="1" applyFont="1" applyFill="1" applyBorder="1" applyAlignment="1" applyProtection="1">
      <alignment horizontal="left" vertical="center"/>
    </xf>
    <xf numFmtId="0" fontId="7" fillId="0" borderId="17" xfId="212" applyNumberFormat="1" applyFont="1" applyFill="1" applyBorder="1" applyAlignment="1" applyProtection="1">
      <alignment horizontal="left" vertical="center"/>
    </xf>
    <xf numFmtId="0" fontId="7" fillId="0" borderId="5" xfId="212" applyNumberFormat="1" applyFont="1" applyFill="1" applyBorder="1" applyAlignment="1" applyProtection="1">
      <alignment horizontal="left" vertical="center"/>
    </xf>
    <xf numFmtId="0" fontId="6" fillId="0" borderId="18" xfId="212" applyNumberFormat="1" applyFont="1" applyFill="1" applyBorder="1" applyAlignment="1" applyProtection="1">
      <alignment horizontal="left" vertical="center"/>
    </xf>
    <xf numFmtId="41" fontId="7" fillId="0" borderId="6" xfId="212" applyNumberFormat="1" applyFont="1" applyFill="1" applyBorder="1" applyAlignment="1" applyProtection="1">
      <alignment horizontal="right" vertical="center"/>
    </xf>
    <xf numFmtId="0" fontId="5" fillId="0" borderId="0" xfId="0" applyFont="1" applyFill="1"/>
    <xf numFmtId="0" fontId="7" fillId="0" borderId="0" xfId="0" applyFont="1" applyFill="1" applyAlignment="1">
      <alignment vertical="center"/>
    </xf>
    <xf numFmtId="0" fontId="16" fillId="0" borderId="0" xfId="748" applyFill="1"/>
    <xf numFmtId="187" fontId="16" fillId="0" borderId="0" xfId="748" applyNumberFormat="1" applyFill="1"/>
    <xf numFmtId="0" fontId="0" fillId="0" borderId="0" xfId="0" applyFill="1"/>
    <xf numFmtId="0" fontId="5" fillId="0" borderId="0" xfId="748" applyFont="1" applyFill="1" applyAlignment="1">
      <alignment horizontal="center" vertical="center"/>
    </xf>
    <xf numFmtId="0" fontId="5" fillId="0" borderId="0" xfId="748" applyFont="1" applyFill="1"/>
    <xf numFmtId="0" fontId="7" fillId="0" borderId="0" xfId="748" applyFont="1" applyFill="1" applyAlignment="1">
      <alignment vertical="center"/>
    </xf>
    <xf numFmtId="187" fontId="7" fillId="0" borderId="0" xfId="748" applyNumberFormat="1" applyFont="1" applyFill="1" applyAlignment="1">
      <alignment vertical="center"/>
    </xf>
    <xf numFmtId="0" fontId="7" fillId="0" borderId="0" xfId="748" applyFont="1" applyFill="1" applyAlignment="1">
      <alignment horizontal="right" vertical="center"/>
    </xf>
    <xf numFmtId="0" fontId="6" fillId="0" borderId="17"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left" vertical="center"/>
    </xf>
    <xf numFmtId="3" fontId="7" fillId="0" borderId="17" xfId="0" applyNumberFormat="1" applyFont="1" applyFill="1" applyBorder="1" applyAlignment="1" applyProtection="1">
      <alignment horizontal="right" vertical="center"/>
    </xf>
    <xf numFmtId="0" fontId="7" fillId="0" borderId="17" xfId="0" applyNumberFormat="1" applyFont="1" applyFill="1" applyBorder="1" applyAlignment="1" applyProtection="1">
      <alignment horizontal="left" vertical="center"/>
    </xf>
    <xf numFmtId="0" fontId="6" fillId="0" borderId="17" xfId="0" applyNumberFormat="1" applyFont="1" applyFill="1" applyBorder="1" applyAlignment="1" applyProtection="1">
      <alignment vertical="center"/>
    </xf>
    <xf numFmtId="0" fontId="7" fillId="0" borderId="17" xfId="0" applyNumberFormat="1" applyFont="1" applyFill="1" applyBorder="1" applyAlignment="1" applyProtection="1">
      <alignment vertical="center"/>
    </xf>
    <xf numFmtId="0" fontId="7" fillId="0" borderId="3" xfId="747" applyFont="1" applyFill="1" applyBorder="1" applyAlignment="1">
      <alignment vertical="center"/>
    </xf>
    <xf numFmtId="187" fontId="7" fillId="0" borderId="17" xfId="748" applyNumberFormat="1" applyFont="1" applyFill="1" applyBorder="1"/>
    <xf numFmtId="0" fontId="16" fillId="0" borderId="3" xfId="748" applyBorder="1"/>
    <xf numFmtId="0" fontId="7" fillId="0" borderId="17" xfId="748" applyFont="1" applyBorder="1"/>
    <xf numFmtId="0" fontId="7" fillId="0" borderId="4" xfId="748" applyFont="1" applyBorder="1"/>
    <xf numFmtId="43" fontId="6" fillId="0" borderId="4" xfId="0" applyNumberFormat="1" applyFont="1" applyFill="1" applyBorder="1" applyAlignment="1" applyProtection="1">
      <alignment horizontal="center" vertical="center"/>
    </xf>
    <xf numFmtId="41" fontId="7" fillId="0" borderId="17" xfId="748" applyNumberFormat="1" applyFont="1" applyFill="1" applyBorder="1"/>
    <xf numFmtId="41" fontId="7" fillId="0" borderId="17" xfId="748" applyNumberFormat="1" applyFont="1" applyBorder="1"/>
    <xf numFmtId="186" fontId="20" fillId="0" borderId="17" xfId="0" applyNumberFormat="1" applyFont="1" applyFill="1" applyBorder="1" applyAlignment="1" applyProtection="1">
      <alignment horizontal="center" vertical="center"/>
    </xf>
    <xf numFmtId="43" fontId="20" fillId="0" borderId="4" xfId="0" applyNumberFormat="1" applyFont="1" applyFill="1" applyBorder="1" applyAlignment="1" applyProtection="1">
      <alignment horizontal="center" vertical="center"/>
    </xf>
    <xf numFmtId="43" fontId="6" fillId="0" borderId="6" xfId="0" applyNumberFormat="1" applyFont="1" applyFill="1" applyBorder="1" applyAlignment="1" applyProtection="1">
      <alignment horizontal="center" vertical="center"/>
    </xf>
    <xf numFmtId="41" fontId="16" fillId="0" borderId="0" xfId="748" applyNumberFormat="1" applyFill="1"/>
    <xf numFmtId="0" fontId="16" fillId="0" borderId="0" xfId="748" applyFont="1" applyFill="1" applyAlignment="1">
      <alignment wrapText="1"/>
    </xf>
    <xf numFmtId="43" fontId="7" fillId="0" borderId="17" xfId="0" applyNumberFormat="1" applyFont="1" applyFill="1" applyBorder="1" applyAlignment="1" applyProtection="1">
      <alignment horizontal="left" vertical="center"/>
    </xf>
    <xf numFmtId="43" fontId="7" fillId="0" borderId="17" xfId="0" applyNumberFormat="1" applyFont="1" applyFill="1" applyBorder="1" applyAlignment="1" applyProtection="1">
      <alignment horizontal="center" vertical="center"/>
    </xf>
    <xf numFmtId="0" fontId="16" fillId="0" borderId="3" xfId="748" applyFill="1" applyBorder="1"/>
    <xf numFmtId="0" fontId="7" fillId="0" borderId="17" xfId="748" applyFont="1" applyFill="1" applyBorder="1"/>
    <xf numFmtId="41" fontId="6" fillId="0" borderId="17" xfId="0" applyNumberFormat="1" applyFont="1" applyFill="1" applyBorder="1" applyAlignment="1" applyProtection="1">
      <alignment horizontal="left" vertical="center"/>
    </xf>
    <xf numFmtId="41" fontId="7" fillId="0" borderId="17" xfId="0" applyNumberFormat="1" applyFont="1" applyFill="1" applyBorder="1" applyAlignment="1" applyProtection="1">
      <alignment horizontal="center" vertical="center" wrapText="1"/>
    </xf>
    <xf numFmtId="41" fontId="7" fillId="0" borderId="4" xfId="0" applyNumberFormat="1" applyFont="1" applyFill="1" applyBorder="1" applyAlignment="1" applyProtection="1">
      <alignment horizontal="left" vertical="center"/>
    </xf>
    <xf numFmtId="0" fontId="7" fillId="0" borderId="17" xfId="0" applyNumberFormat="1" applyFont="1" applyFill="1" applyBorder="1" applyAlignment="1" applyProtection="1">
      <alignment horizontal="left" vertical="center"/>
    </xf>
    <xf numFmtId="0" fontId="5" fillId="0" borderId="0" xfId="212" applyNumberFormat="1" applyFont="1" applyFill="1" applyAlignment="1" applyProtection="1">
      <alignment vertical="center"/>
    </xf>
    <xf numFmtId="0" fontId="6" fillId="0" borderId="3" xfId="0" applyFont="1" applyBorder="1" applyAlignment="1">
      <alignment horizontal="center" vertical="center"/>
    </xf>
    <xf numFmtId="0" fontId="7" fillId="0" borderId="3" xfId="0" applyFont="1" applyBorder="1" applyAlignment="1">
      <alignment vertical="center"/>
    </xf>
    <xf numFmtId="0" fontId="0" fillId="0" borderId="5" xfId="0" applyBorder="1"/>
    <xf numFmtId="0" fontId="7" fillId="0" borderId="0" xfId="0" applyFont="1" applyFill="1"/>
    <xf numFmtId="0" fontId="5" fillId="0" borderId="0" xfId="212" applyNumberFormat="1" applyFont="1" applyFill="1" applyAlignment="1" applyProtection="1">
      <alignment horizontal="center"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6" fillId="0" borderId="1" xfId="0" applyNumberFormat="1" applyFont="1" applyFill="1" applyBorder="1" applyAlignment="1" applyProtection="1">
      <alignment horizontal="center" vertical="center" wrapText="1"/>
    </xf>
    <xf numFmtId="0" fontId="6" fillId="0" borderId="16"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24" xfId="0" applyNumberFormat="1" applyFont="1" applyFill="1" applyBorder="1" applyAlignment="1" applyProtection="1">
      <alignment horizontal="center" vertical="center" wrapText="1"/>
    </xf>
    <xf numFmtId="0" fontId="6" fillId="0" borderId="2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7"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26" xfId="0" applyNumberFormat="1" applyFont="1" applyFill="1" applyBorder="1" applyAlignment="1" applyProtection="1">
      <alignment horizontal="center" vertical="center" wrapText="1"/>
    </xf>
    <xf numFmtId="0" fontId="6" fillId="0" borderId="2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left" vertical="center"/>
    </xf>
    <xf numFmtId="3" fontId="7" fillId="0" borderId="4" xfId="0" applyNumberFormat="1" applyFont="1" applyFill="1" applyBorder="1" applyAlignment="1" applyProtection="1">
      <alignment horizontal="right" vertical="center"/>
    </xf>
    <xf numFmtId="3" fontId="7" fillId="0" borderId="25" xfId="0" applyNumberFormat="1" applyFont="1" applyFill="1" applyBorder="1" applyAlignment="1" applyProtection="1">
      <alignment horizontal="right" vertical="center"/>
    </xf>
    <xf numFmtId="0" fontId="7" fillId="0" borderId="5" xfId="0" applyNumberFormat="1" applyFont="1" applyFill="1" applyBorder="1" applyAlignment="1" applyProtection="1">
      <alignment horizontal="left" vertical="center"/>
    </xf>
    <xf numFmtId="0" fontId="7" fillId="0" borderId="18" xfId="0" applyNumberFormat="1" applyFont="1" applyFill="1" applyBorder="1" applyAlignment="1" applyProtection="1">
      <alignment horizontal="left" vertical="center"/>
    </xf>
    <xf numFmtId="3" fontId="7" fillId="0" borderId="6" xfId="0" applyNumberFormat="1" applyFont="1" applyFill="1" applyBorder="1" applyAlignment="1" applyProtection="1">
      <alignment horizontal="right" vertical="center"/>
    </xf>
    <xf numFmtId="0" fontId="7" fillId="0" borderId="28" xfId="0" applyNumberFormat="1" applyFont="1" applyFill="1" applyBorder="1" applyAlignment="1" applyProtection="1">
      <alignment horizontal="left" vertical="center"/>
    </xf>
    <xf numFmtId="0" fontId="6" fillId="0" borderId="29" xfId="0" applyNumberFormat="1" applyFont="1" applyFill="1" applyBorder="1" applyAlignment="1" applyProtection="1">
      <alignment horizontal="left" vertical="center"/>
    </xf>
    <xf numFmtId="3" fontId="7" fillId="0" borderId="28" xfId="0" applyNumberFormat="1" applyFont="1" applyFill="1" applyBorder="1" applyAlignment="1" applyProtection="1">
      <alignment horizontal="right" vertical="center"/>
    </xf>
    <xf numFmtId="3" fontId="7" fillId="0" borderId="25" xfId="0" applyNumberFormat="1" applyFont="1" applyFill="1" applyBorder="1" applyAlignment="1" applyProtection="1">
      <alignment horizontal="right" vertical="center"/>
    </xf>
    <xf numFmtId="0" fontId="7" fillId="0" borderId="20" xfId="0" applyNumberFormat="1" applyFont="1" applyFill="1" applyBorder="1" applyAlignment="1" applyProtection="1">
      <alignment horizontal="left" vertical="center"/>
    </xf>
    <xf numFmtId="3" fontId="7" fillId="0" borderId="28" xfId="0" applyNumberFormat="1" applyFont="1" applyFill="1" applyBorder="1" applyAlignment="1" applyProtection="1">
      <alignment horizontal="right" vertical="center"/>
    </xf>
    <xf numFmtId="0" fontId="6" fillId="0" borderId="20" xfId="0" applyNumberFormat="1" applyFont="1" applyFill="1" applyBorder="1" applyAlignment="1" applyProtection="1">
      <alignment horizontal="left" vertical="center"/>
    </xf>
    <xf numFmtId="0" fontId="5" fillId="0" borderId="0" xfId="0" applyNumberFormat="1" applyFont="1" applyFill="1" applyAlignment="1" applyProtection="1">
      <alignment horizontal="center" vertical="center"/>
    </xf>
    <xf numFmtId="0" fontId="7" fillId="0" borderId="0" xfId="0" applyNumberFormat="1" applyFont="1" applyFill="1" applyAlignment="1" applyProtection="1">
      <alignment horizontal="right" vertical="center"/>
    </xf>
    <xf numFmtId="3" fontId="7" fillId="0" borderId="23" xfId="0" applyNumberFormat="1" applyFont="1" applyFill="1" applyBorder="1" applyAlignment="1" applyProtection="1">
      <alignment horizontal="right" vertical="center"/>
    </xf>
    <xf numFmtId="0" fontId="5" fillId="0" borderId="0" xfId="0" applyNumberFormat="1" applyFont="1" applyFill="1" applyAlignment="1" applyProtection="1">
      <alignment horizontal="center" vertical="center"/>
    </xf>
    <xf numFmtId="0" fontId="7" fillId="0" borderId="0" xfId="0" applyNumberFormat="1" applyFont="1" applyFill="1" applyAlignment="1" applyProtection="1">
      <alignment horizontal="right" vertical="center"/>
    </xf>
    <xf numFmtId="0" fontId="6" fillId="0" borderId="1" xfId="0" applyNumberFormat="1" applyFont="1" applyFill="1" applyBorder="1" applyAlignment="1" applyProtection="1">
      <alignment horizontal="center" vertical="center" wrapText="1"/>
    </xf>
    <xf numFmtId="0" fontId="6" fillId="0" borderId="16"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3" xfId="0" applyNumberFormat="1" applyFont="1" applyFill="1" applyBorder="1" applyAlignment="1" applyProtection="1">
      <alignment horizontal="center" vertical="center"/>
    </xf>
    <xf numFmtId="0" fontId="7" fillId="0" borderId="17" xfId="0" applyNumberFormat="1" applyFont="1" applyFill="1" applyBorder="1" applyAlignment="1" applyProtection="1">
      <alignment vertical="center"/>
    </xf>
    <xf numFmtId="41" fontId="7" fillId="0" borderId="17" xfId="746" applyNumberFormat="1" applyFont="1" applyFill="1" applyBorder="1" applyAlignment="1" applyProtection="1">
      <alignment horizontal="center" vertical="center"/>
      <protection locked="0"/>
    </xf>
    <xf numFmtId="43" fontId="7" fillId="0" borderId="4" xfId="0" applyNumberFormat="1" applyFont="1" applyFill="1" applyBorder="1" applyAlignment="1" applyProtection="1">
      <alignment horizontal="right" vertical="center"/>
    </xf>
    <xf numFmtId="0" fontId="7" fillId="0" borderId="5"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0" fontId="0" fillId="0" borderId="0" xfId="0" applyFill="1" applyAlignment="1">
      <alignment horizontal="center" wrapText="1"/>
    </xf>
    <xf numFmtId="187" fontId="0" fillId="0" borderId="0" xfId="0" applyNumberFormat="1" applyFill="1"/>
    <xf numFmtId="0" fontId="5" fillId="0" borderId="0" xfId="0" applyFont="1" applyFill="1" applyAlignment="1">
      <alignment horizontal="center" vertical="center"/>
    </xf>
    <xf numFmtId="0" fontId="7" fillId="0" borderId="0" xfId="0" applyFont="1" applyFill="1" applyBorder="1"/>
    <xf numFmtId="0" fontId="6"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vertical="center"/>
    </xf>
    <xf numFmtId="41" fontId="7" fillId="0" borderId="17" xfId="0" applyNumberFormat="1" applyFont="1" applyFill="1" applyBorder="1" applyAlignment="1">
      <alignment vertical="center"/>
    </xf>
    <xf numFmtId="43" fontId="7" fillId="0" borderId="4" xfId="0" applyNumberFormat="1" applyFont="1" applyFill="1" applyBorder="1" applyAlignment="1">
      <alignment vertical="center"/>
    </xf>
    <xf numFmtId="41" fontId="7" fillId="0" borderId="0" xfId="0" applyNumberFormat="1" applyFont="1" applyFill="1" applyBorder="1" applyAlignment="1">
      <alignment vertical="center"/>
    </xf>
    <xf numFmtId="10" fontId="0" fillId="0" borderId="0" xfId="0" applyNumberFormat="1"/>
    <xf numFmtId="0" fontId="6" fillId="0" borderId="5" xfId="0" applyFont="1" applyFill="1" applyBorder="1" applyAlignment="1">
      <alignment horizontal="center" vertical="center"/>
    </xf>
    <xf numFmtId="41" fontId="6" fillId="0" borderId="18" xfId="0" applyNumberFormat="1" applyFont="1" applyFill="1" applyBorder="1" applyAlignment="1">
      <alignment vertical="center"/>
    </xf>
    <xf numFmtId="43" fontId="6" fillId="0" borderId="6" xfId="0" applyNumberFormat="1" applyFont="1" applyFill="1" applyBorder="1" applyAlignment="1">
      <alignment vertical="center"/>
    </xf>
    <xf numFmtId="41" fontId="6" fillId="0" borderId="0" xfId="0" applyNumberFormat="1"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0" xfId="0" applyFont="1" applyBorder="1"/>
    <xf numFmtId="0" fontId="6" fillId="0" borderId="16" xfId="662" applyNumberFormat="1" applyFont="1" applyFill="1" applyBorder="1" applyAlignment="1" applyProtection="1">
      <alignment horizontal="center" vertical="center" wrapText="1"/>
    </xf>
    <xf numFmtId="0" fontId="6" fillId="0" borderId="2" xfId="662" applyNumberFormat="1" applyFont="1" applyFill="1" applyBorder="1" applyAlignment="1" applyProtection="1">
      <alignment horizontal="center" vertical="center" wrapText="1"/>
    </xf>
    <xf numFmtId="1" fontId="21" fillId="0" borderId="0" xfId="745" applyNumberFormat="1" applyFont="1" applyFill="1" applyBorder="1" applyAlignment="1">
      <alignment horizontal="center" vertical="center" wrapText="1"/>
    </xf>
    <xf numFmtId="0" fontId="0" fillId="0" borderId="0" xfId="0" applyBorder="1"/>
    <xf numFmtId="0" fontId="7" fillId="0" borderId="17" xfId="662" applyNumberFormat="1" applyFont="1" applyFill="1" applyBorder="1" applyAlignment="1" applyProtection="1">
      <alignment vertical="center"/>
    </xf>
    <xf numFmtId="41" fontId="7" fillId="0" borderId="17" xfId="662" applyNumberFormat="1" applyFont="1" applyFill="1" applyBorder="1" applyAlignment="1" applyProtection="1">
      <alignment vertical="center"/>
    </xf>
    <xf numFmtId="41" fontId="7" fillId="0" borderId="4" xfId="662" applyNumberFormat="1" applyFont="1" applyFill="1" applyBorder="1" applyAlignment="1" applyProtection="1">
      <alignment horizontal="center" vertical="center"/>
    </xf>
    <xf numFmtId="185" fontId="21" fillId="0" borderId="0" xfId="0" applyNumberFormat="1" applyFont="1" applyFill="1" applyBorder="1" applyAlignment="1">
      <alignment horizontal="center" vertical="center"/>
    </xf>
    <xf numFmtId="0" fontId="0" fillId="0" borderId="0" xfId="0" applyBorder="1" applyAlignment="1">
      <alignment horizontal="center"/>
    </xf>
    <xf numFmtId="41" fontId="7" fillId="0" borderId="4" xfId="662" applyNumberFormat="1" applyFont="1" applyFill="1" applyBorder="1" applyAlignment="1"/>
    <xf numFmtId="41" fontId="7" fillId="0" borderId="4" xfId="662" applyNumberFormat="1"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6" fillId="0" borderId="5" xfId="662" applyNumberFormat="1" applyFont="1" applyFill="1" applyBorder="1" applyAlignment="1" applyProtection="1">
      <alignment horizontal="center" vertical="center"/>
    </xf>
    <xf numFmtId="0" fontId="6" fillId="0" borderId="18" xfId="662" applyNumberFormat="1" applyFont="1" applyFill="1" applyBorder="1" applyAlignment="1" applyProtection="1">
      <alignment horizontal="center" vertical="center"/>
    </xf>
    <xf numFmtId="41" fontId="6" fillId="0" borderId="18" xfId="662" applyNumberFormat="1" applyFont="1" applyFill="1" applyBorder="1" applyAlignment="1" applyProtection="1">
      <alignment horizontal="center" vertical="center"/>
    </xf>
    <xf numFmtId="41" fontId="6" fillId="0" borderId="6" xfId="662" applyNumberFormat="1" applyFont="1" applyFill="1" applyBorder="1" applyAlignment="1" applyProtection="1">
      <alignment horizontal="center" vertical="center"/>
    </xf>
    <xf numFmtId="186" fontId="0" fillId="0" borderId="0" xfId="0" applyNumberFormat="1"/>
    <xf numFmtId="0" fontId="5" fillId="0" borderId="0" xfId="652" applyFont="1" applyFill="1" applyAlignment="1">
      <alignment horizontal="center" vertical="center"/>
    </xf>
    <xf numFmtId="0" fontId="6" fillId="0" borderId="0" xfId="652" applyFont="1" applyFill="1" applyBorder="1" applyAlignment="1">
      <alignment horizontal="distributed" vertical="center"/>
    </xf>
    <xf numFmtId="0" fontId="7" fillId="0" borderId="0" xfId="652" applyFont="1" applyFill="1" applyAlignment="1">
      <alignment horizontal="right" vertical="center"/>
    </xf>
    <xf numFmtId="0" fontId="6" fillId="0" borderId="1" xfId="652" applyFont="1" applyFill="1" applyBorder="1" applyAlignment="1">
      <alignment horizontal="center" vertical="center"/>
    </xf>
    <xf numFmtId="0" fontId="6" fillId="0" borderId="2" xfId="652" applyFont="1" applyFill="1" applyBorder="1" applyAlignment="1">
      <alignment horizontal="center" vertical="center"/>
    </xf>
    <xf numFmtId="1" fontId="6" fillId="0" borderId="3" xfId="745" applyNumberFormat="1" applyFont="1" applyFill="1" applyBorder="1" applyAlignment="1">
      <alignment horizontal="center" vertical="center"/>
    </xf>
    <xf numFmtId="41" fontId="6" fillId="0" borderId="4" xfId="652" applyNumberFormat="1" applyFont="1" applyFill="1" applyBorder="1" applyAlignment="1">
      <alignment horizontal="center" vertical="center"/>
    </xf>
    <xf numFmtId="186" fontId="6" fillId="0" borderId="3" xfId="745" applyNumberFormat="1" applyFont="1" applyFill="1" applyBorder="1" applyAlignment="1">
      <alignment vertical="center"/>
    </xf>
    <xf numFmtId="41" fontId="6" fillId="0" borderId="4" xfId="652" applyNumberFormat="1" applyFont="1" applyFill="1" applyBorder="1" applyAlignment="1">
      <alignment vertical="center"/>
    </xf>
    <xf numFmtId="186" fontId="7" fillId="0" borderId="3" xfId="745" applyNumberFormat="1" applyFont="1" applyFill="1" applyBorder="1" applyAlignment="1">
      <alignment vertical="center"/>
    </xf>
    <xf numFmtId="41" fontId="7" fillId="0" borderId="4" xfId="652" applyNumberFormat="1" applyFont="1" applyFill="1" applyBorder="1" applyAlignment="1">
      <alignment vertical="center"/>
    </xf>
    <xf numFmtId="41" fontId="7" fillId="0" borderId="4" xfId="0" applyNumberFormat="1" applyFont="1" applyFill="1" applyBorder="1" applyAlignment="1">
      <alignment vertical="center"/>
    </xf>
    <xf numFmtId="41" fontId="6" fillId="0" borderId="4" xfId="0" applyNumberFormat="1" applyFont="1" applyFill="1" applyBorder="1" applyAlignment="1">
      <alignment vertical="center"/>
    </xf>
    <xf numFmtId="0" fontId="7" fillId="0" borderId="3" xfId="745" applyNumberFormat="1" applyFont="1" applyFill="1" applyBorder="1" applyAlignment="1">
      <alignment vertical="center"/>
    </xf>
    <xf numFmtId="3" fontId="7" fillId="0" borderId="4" xfId="0" applyNumberFormat="1" applyFont="1" applyFill="1" applyBorder="1" applyAlignment="1">
      <alignment vertical="center"/>
    </xf>
    <xf numFmtId="0" fontId="7" fillId="0" borderId="5" xfId="745" applyNumberFormat="1" applyFont="1" applyFill="1" applyBorder="1" applyAlignment="1">
      <alignment vertical="center"/>
    </xf>
    <xf numFmtId="3" fontId="7" fillId="0" borderId="6" xfId="0" applyNumberFormat="1" applyFont="1" applyFill="1" applyBorder="1" applyAlignment="1">
      <alignment vertical="center"/>
    </xf>
    <xf numFmtId="0" fontId="7" fillId="0" borderId="30" xfId="745" applyNumberFormat="1" applyFont="1" applyFill="1" applyBorder="1" applyAlignment="1">
      <alignment vertical="center"/>
    </xf>
    <xf numFmtId="3" fontId="7" fillId="0" borderId="21" xfId="0" applyNumberFormat="1" applyFont="1" applyFill="1" applyBorder="1" applyAlignment="1">
      <alignment vertical="center"/>
    </xf>
    <xf numFmtId="186" fontId="6" fillId="0" borderId="5" xfId="745" applyNumberFormat="1" applyFont="1" applyFill="1" applyBorder="1" applyAlignment="1">
      <alignment vertical="center"/>
    </xf>
    <xf numFmtId="41" fontId="6" fillId="0" borderId="6" xfId="0" applyNumberFormat="1" applyFont="1" applyFill="1" applyBorder="1" applyAlignment="1">
      <alignment vertical="center"/>
    </xf>
    <xf numFmtId="0" fontId="0" fillId="0" borderId="0" xfId="0" applyFont="1" applyFill="1"/>
    <xf numFmtId="0" fontId="6"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indent="1"/>
    </xf>
    <xf numFmtId="41" fontId="7" fillId="0" borderId="17" xfId="522" applyNumberFormat="1" applyFont="1" applyFill="1" applyBorder="1" applyAlignment="1">
      <alignment horizontal="center" vertical="center"/>
    </xf>
    <xf numFmtId="41" fontId="4" fillId="0" borderId="17" xfId="0" applyNumberFormat="1" applyFont="1" applyFill="1" applyBorder="1" applyAlignment="1" applyProtection="1">
      <alignment horizontal="center" vertical="center"/>
    </xf>
    <xf numFmtId="43" fontId="6" fillId="0" borderId="17"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vertical="center" indent="1"/>
    </xf>
    <xf numFmtId="0" fontId="6" fillId="0" borderId="3"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43" fontId="6" fillId="0" borderId="18" xfId="0" applyNumberFormat="1" applyFont="1" applyFill="1" applyBorder="1" applyAlignment="1" applyProtection="1">
      <alignment horizontal="center" vertical="center"/>
    </xf>
    <xf numFmtId="0" fontId="7" fillId="0" borderId="0" xfId="748"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xf numFmtId="3" fontId="0" fillId="0" borderId="0" xfId="0" applyNumberFormat="1" applyFont="1" applyFill="1" applyBorder="1"/>
    <xf numFmtId="4" fontId="21" fillId="0" borderId="0" xfId="0" applyNumberFormat="1" applyFont="1" applyFill="1" applyBorder="1" applyAlignment="1" applyProtection="1">
      <alignment horizontal="center" vertical="center"/>
    </xf>
    <xf numFmtId="0" fontId="6" fillId="0" borderId="16" xfId="0" applyFont="1" applyBorder="1" applyAlignment="1">
      <alignment horizontal="center" vertical="center" wrapText="1"/>
    </xf>
    <xf numFmtId="41" fontId="7" fillId="0" borderId="17" xfId="0" applyNumberFormat="1" applyFont="1" applyBorder="1" applyAlignment="1">
      <alignment vertical="center"/>
    </xf>
    <xf numFmtId="185" fontId="7" fillId="0" borderId="4" xfId="0" applyNumberFormat="1" applyFont="1" applyBorder="1" applyAlignment="1">
      <alignment vertical="center"/>
    </xf>
    <xf numFmtId="185" fontId="7" fillId="0" borderId="4" xfId="0" applyNumberFormat="1" applyFont="1" applyBorder="1" applyAlignment="1">
      <alignment horizontal="right" vertical="center"/>
    </xf>
    <xf numFmtId="0" fontId="6" fillId="0" borderId="5" xfId="0" applyFont="1" applyBorder="1" applyAlignment="1">
      <alignment horizontal="center" vertical="center"/>
    </xf>
    <xf numFmtId="41" fontId="6" fillId="0" borderId="18" xfId="0" applyNumberFormat="1" applyFont="1" applyBorder="1" applyAlignment="1">
      <alignment vertical="center"/>
    </xf>
    <xf numFmtId="185" fontId="6" fillId="0" borderId="6" xfId="0" applyNumberFormat="1" applyFont="1" applyBorder="1" applyAlignment="1">
      <alignment vertical="center"/>
    </xf>
    <xf numFmtId="0" fontId="7" fillId="0" borderId="0" xfId="0" applyFont="1" applyFill="1" applyBorder="1" applyAlignment="1">
      <alignment horizontal="left" vertical="center" wrapText="1"/>
    </xf>
    <xf numFmtId="0" fontId="7" fillId="0" borderId="0" xfId="0" applyFont="1" applyAlignment="1">
      <alignment horizontal="left" vertical="center"/>
    </xf>
    <xf numFmtId="0" fontId="22" fillId="0" borderId="0" xfId="0" applyFont="1" applyAlignment="1">
      <alignment horizontal="left" vertical="center" wrapText="1"/>
    </xf>
    <xf numFmtId="0" fontId="7" fillId="0" borderId="0" xfId="0" applyFont="1" applyAlignment="1">
      <alignment horizontal="left" vertical="center" wrapText="1"/>
    </xf>
    <xf numFmtId="0" fontId="23" fillId="0" borderId="0" xfId="0" applyFont="1" applyFill="1" applyBorder="1" applyAlignment="1">
      <alignment horizontal="left" vertical="center" wrapText="1"/>
    </xf>
    <xf numFmtId="0" fontId="22" fillId="0" borderId="0" xfId="0" applyFont="1" applyFill="1" applyBorder="1" applyAlignment="1">
      <alignment horizontal="left" vertical="center" wrapText="1"/>
    </xf>
  </cellXfs>
  <cellStyles count="88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链接单元格 3 2" xfId="49"/>
    <cellStyle name="20% - 强调文字颜色 1 2" xfId="50"/>
    <cellStyle name="链接单元格 5" xfId="51"/>
    <cellStyle name="强调文字颜色 2 3 2" xfId="52"/>
    <cellStyle name="40% - 强调文字颜色 1 2 4 2" xfId="53"/>
    <cellStyle name="常规 2 2 4" xfId="54"/>
    <cellStyle name="常规 3 4 3" xfId="55"/>
    <cellStyle name="20% - 强调文字颜色 6 2 3_2017年人大参阅资料（代表大会-定）1.14" xfId="56"/>
    <cellStyle name="40% - 强调文字颜色 4 3 4" xfId="57"/>
    <cellStyle name="常规 3_长沙" xfId="58"/>
    <cellStyle name="常规 7 3" xfId="59"/>
    <cellStyle name="常规 12 2 3" xfId="60"/>
    <cellStyle name="40% - 强调文字颜色 1 2_2017年人大参阅资料（代表大会-定）1.14" xfId="61"/>
    <cellStyle name="强调文字颜色 5 3 3" xfId="62"/>
    <cellStyle name="60% - 强调文字颜色 6 3 2" xfId="63"/>
    <cellStyle name="强调文字颜色 5 3_2017年人大参阅资料（代表大会-定）1.14" xfId="64"/>
    <cellStyle name="常规 6" xfId="65"/>
    <cellStyle name="60% - 强调文字颜色 2 3" xfId="66"/>
    <cellStyle name="20% - 强调文字颜色 4 5" xfId="67"/>
    <cellStyle name="常规 12 2 2" xfId="68"/>
    <cellStyle name="解释性文本 2 2" xfId="69"/>
    <cellStyle name="货币[0] 3" xfId="70"/>
    <cellStyle name="注释 5" xfId="71"/>
    <cellStyle name="常规 6 5" xfId="72"/>
    <cellStyle name="常规 4 4 3" xfId="73"/>
    <cellStyle name="常规 5 2" xfId="74"/>
    <cellStyle name="60% - 强调文字颜色 2 2 2" xfId="75"/>
    <cellStyle name="强调文字颜色 1 2 3" xfId="76"/>
    <cellStyle name="好_表一 1 3" xfId="77"/>
    <cellStyle name="20% - 强调文字颜色 5 3 3" xfId="78"/>
    <cellStyle name="0,0_x000d__x000a_NA_x000d__x000a_" xfId="79"/>
    <cellStyle name="货币[0] 2" xfId="80"/>
    <cellStyle name="常规 12 2 4" xfId="81"/>
    <cellStyle name="60% - 强调文字颜色 4 2 4 2" xfId="82"/>
    <cellStyle name="常规 26" xfId="83"/>
    <cellStyle name="40% - 强调文字颜色 3 3 3" xfId="84"/>
    <cellStyle name="链接单元格 3_2017年人大参阅资料（代表大会-定）1.14" xfId="85"/>
    <cellStyle name="计算 3 2" xfId="86"/>
    <cellStyle name="常规 13 5" xfId="87"/>
    <cellStyle name="40% - 强调文字颜色 4 2" xfId="88"/>
    <cellStyle name="标题 4 2 4 2" xfId="89"/>
    <cellStyle name="好_德山 3" xfId="90"/>
    <cellStyle name="常规 8 3" xfId="91"/>
    <cellStyle name="表标题 2 2" xfId="92"/>
    <cellStyle name="40% - 强调文字颜色 6 5" xfId="93"/>
    <cellStyle name="60% - 强调文字颜色 4 2 3" xfId="94"/>
    <cellStyle name="强调文字颜色 3 2 4" xfId="95"/>
    <cellStyle name="40% - 强调文字颜色 3 2 4_2017年人大参阅资料（代表大会-定）1.14" xfId="96"/>
    <cellStyle name="差 2 3 2" xfId="97"/>
    <cellStyle name="强调文字颜色 2 2 4 2" xfId="98"/>
    <cellStyle name="好_大通湖" xfId="99"/>
    <cellStyle name="20% - 强调文字颜色 3 3" xfId="100"/>
    <cellStyle name="输出 3 3" xfId="101"/>
    <cellStyle name="好_德山 2" xfId="102"/>
    <cellStyle name="常规 8 2" xfId="103"/>
    <cellStyle name="链接单元格 3" xfId="104"/>
    <cellStyle name="40% - 强调文字颜色 4 3 2" xfId="105"/>
    <cellStyle name="链接单元格 4" xfId="106"/>
    <cellStyle name="_邵阳" xfId="107"/>
    <cellStyle name="40% - 强调文字颜色 4 3 3" xfId="108"/>
    <cellStyle name="样式 1 2 3" xfId="109"/>
    <cellStyle name="千位分隔[0] 2" xfId="110"/>
    <cellStyle name="常规 10_长沙" xfId="111"/>
    <cellStyle name="40% - 强调文字颜色 3 2_2017年人大参阅资料（代表大会-定）1.14" xfId="112"/>
    <cellStyle name="标题 1 4 2" xfId="113"/>
    <cellStyle name="标题 2 3_2017年人大参阅资料（代表大会-定）1.14" xfId="114"/>
    <cellStyle name="常规 12 2 5" xfId="115"/>
    <cellStyle name="常规 10_2017年人大参阅资料（代表大会-定）1.14" xfId="116"/>
    <cellStyle name="20% - 强调文字颜色 3 3 2" xfId="117"/>
    <cellStyle name="差_表一 1 3 2" xfId="118"/>
    <cellStyle name="_2015年市本级财力测算(12.11)" xfId="119"/>
    <cellStyle name="标题 4 2 2" xfId="120"/>
    <cellStyle name="_ET_STYLE_NoName_00_" xfId="121"/>
    <cellStyle name="20% - 强调文字颜色 1 2 3" xfId="122"/>
    <cellStyle name="60% - 强调文字颜色 5 3_2017年人大参阅资料（代表大会-定）1.14" xfId="123"/>
    <cellStyle name="常规 11 5" xfId="124"/>
    <cellStyle name="40% - 强调文字颜色 2 2" xfId="125"/>
    <cellStyle name="链接单元格 3 3" xfId="126"/>
    <cellStyle name="20% - 强调文字颜色 1 3" xfId="127"/>
    <cellStyle name="40% - 强调文字颜色 2 3 2" xfId="128"/>
    <cellStyle name="20% - 强调文字颜色 1 2 4 2" xfId="129"/>
    <cellStyle name="20% - 强调文字颜色 1 2 2" xfId="130"/>
    <cellStyle name="常规 11 4" xfId="131"/>
    <cellStyle name="20% - 强调文字颜色 1 2 4" xfId="132"/>
    <cellStyle name="常规 11 6" xfId="133"/>
    <cellStyle name="40% - 强调文字颜色 2 3" xfId="134"/>
    <cellStyle name="40% - 强调文字颜色 2 3_2017年人大参阅资料（代表大会-定）1.14" xfId="135"/>
    <cellStyle name="常规 10 10" xfId="136"/>
    <cellStyle name="常规 16 3" xfId="137"/>
    <cellStyle name="20% - 强调文字颜色 1 2 4_2017年人大参阅资料（代表大会-定）1.14" xfId="138"/>
    <cellStyle name="标题 2 3 2" xfId="139"/>
    <cellStyle name="常规 11" xfId="140"/>
    <cellStyle name="标题 3 2 4 2" xfId="141"/>
    <cellStyle name="20% - 强调文字颜色 1 2_2017年人大参阅资料（代表大会-定）1.14" xfId="142"/>
    <cellStyle name="20% - 强调文字颜色 1 3 2" xfId="143"/>
    <cellStyle name="常规 12 4" xfId="144"/>
    <cellStyle name="计算 2 2" xfId="145"/>
    <cellStyle name="20% - 强调文字颜色 1 3 3" xfId="146"/>
    <cellStyle name="常规 12 5" xfId="147"/>
    <cellStyle name="40% - 强调文字颜色 3 2" xfId="148"/>
    <cellStyle name="注释 3 2" xfId="149"/>
    <cellStyle name="20% - 强调文字颜色 1 3_2017年人大参阅资料（代表大会-定）1.14" xfId="150"/>
    <cellStyle name="40% - 强调文字颜色 6 6" xfId="151"/>
    <cellStyle name="60% - 强调文字颜色 4 2 4" xfId="152"/>
    <cellStyle name="20% - 强调文字颜色 1 4" xfId="153"/>
    <cellStyle name="20% - 强调文字颜色 1 5" xfId="154"/>
    <cellStyle name="千位[0]_1" xfId="155"/>
    <cellStyle name="20% - 强调文字颜色 1 6" xfId="156"/>
    <cellStyle name="链接单元格 4 2" xfId="157"/>
    <cellStyle name="20% - 强调文字颜色 2 2" xfId="158"/>
    <cellStyle name="20% - 强调文字颜色 2 2 2" xfId="159"/>
    <cellStyle name="20% - 强调文字颜色 2 2 3" xfId="160"/>
    <cellStyle name="千分位_ 白土" xfId="161"/>
    <cellStyle name="20% - 强调文字颜色 2 2 4" xfId="162"/>
    <cellStyle name="常规 7" xfId="163"/>
    <cellStyle name="60% - 强调文字颜色 1 3_2017年人大参阅资料（代表大会-定）1.14" xfId="164"/>
    <cellStyle name="60% - 强调文字颜色 2 4" xfId="165"/>
    <cellStyle name="20% - 强调文字颜色 2 2 4 2" xfId="166"/>
    <cellStyle name="20% - 强调文字颜色 4 6" xfId="167"/>
    <cellStyle name="20% - 强调文字颜色 2 2 4_2017年人大参阅资料（代表大会-定）1.14" xfId="168"/>
    <cellStyle name="常规 2 2 3" xfId="169"/>
    <cellStyle name="20% - 强调文字颜色 2 2_2017年人大参阅资料（代表大会-定）1.14" xfId="170"/>
    <cellStyle name="60% - 强调文字颜色 6 4" xfId="171"/>
    <cellStyle name="20% - 强调文字颜色 2 3" xfId="172"/>
    <cellStyle name="20% - 强调文字颜色 2 3 2" xfId="173"/>
    <cellStyle name="20% - 强调文字颜色 2 3 3" xfId="174"/>
    <cellStyle name="20% - 强调文字颜色 2 3_2017年人大参阅资料（代表大会-定）1.14" xfId="175"/>
    <cellStyle name="20% - 强调文字颜色 2 4" xfId="176"/>
    <cellStyle name="40% - 强调文字颜色 5 2 3_2017年人大参阅资料（代表大会-定）1.14" xfId="177"/>
    <cellStyle name="差_岳阳楼区11年地方财政预算表" xfId="178"/>
    <cellStyle name="20% - 强调文字颜色 2 5" xfId="179"/>
    <cellStyle name="20% - 强调文字颜色 2 6" xfId="180"/>
    <cellStyle name="20% - 强调文字颜色 3 2" xfId="181"/>
    <cellStyle name="差_大通湖" xfId="182"/>
    <cellStyle name="20% - 强调文字颜色 3 2 2" xfId="183"/>
    <cellStyle name="20% - 强调文字颜色 3 2 3" xfId="184"/>
    <cellStyle name="好_附件2 益阳市市级国有资本经营预算表(4)" xfId="185"/>
    <cellStyle name="20% - 强调文字颜色 3 2 4" xfId="186"/>
    <cellStyle name="20% - 强调文字颜色 3 2 4 2" xfId="187"/>
    <cellStyle name="警告文本 5" xfId="188"/>
    <cellStyle name="20% - 强调文字颜色 3 2 4_2017年人大参阅资料（代表大会-定）1.14" xfId="189"/>
    <cellStyle name="常规 12 3 2" xfId="190"/>
    <cellStyle name="20% - 强调文字颜色 3 2_2017年人大参阅资料（代表大会-定）1.14" xfId="191"/>
    <cellStyle name="20% - 强调文字颜色 3 3 3" xfId="192"/>
    <cellStyle name="20% - 强调文字颜色 3 3_2017年人大参阅资料（代表大会-定）1.14" xfId="193"/>
    <cellStyle name="差 3" xfId="194"/>
    <cellStyle name="콤마 [0]_BOILER-CO1" xfId="195"/>
    <cellStyle name="60% - 强调文字颜色 1 2" xfId="196"/>
    <cellStyle name="20% - 强调文字颜色 3 4" xfId="197"/>
    <cellStyle name="60% - 强调文字颜色 1 3" xfId="198"/>
    <cellStyle name="20% - 强调文字颜色 3 5" xfId="199"/>
    <cellStyle name="60% - 强调文字颜色 1 4" xfId="200"/>
    <cellStyle name="20% - 强调文字颜色 3 6" xfId="201"/>
    <cellStyle name="常规 3 3 5" xfId="202"/>
    <cellStyle name="20% - 强调文字颜色 4 2" xfId="203"/>
    <cellStyle name="20% - 强调文字颜色 4 2 2" xfId="204"/>
    <cellStyle name="20% - 强调文字颜色 4 2 3" xfId="205"/>
    <cellStyle name="20% - 强调文字颜色 4 2 4" xfId="206"/>
    <cellStyle name="20% - 强调文字颜色 4 2 4 2" xfId="207"/>
    <cellStyle name="gcd 3" xfId="208"/>
    <cellStyle name="20% - 强调文字颜色 4 2 4_2017年人大参阅资料（代表大会-定）1.14" xfId="209"/>
    <cellStyle name="强调文字颜色 1 3" xfId="210"/>
    <cellStyle name="20% - 强调文字颜色 4 2_2017年人大参阅资料（代表大会-定）1.14" xfId="211"/>
    <cellStyle name="常规 4" xfId="212"/>
    <cellStyle name="60% - 强调文字颜色 3 2 4 2" xfId="213"/>
    <cellStyle name="20% - 强调文字颜色 4 3" xfId="214"/>
    <cellStyle name="20% - 强调文字颜色 4 3 2" xfId="215"/>
    <cellStyle name="20% - 强调文字颜色 4 3 3" xfId="216"/>
    <cellStyle name="20% - 强调文字颜色 4 3_2017年人大参阅资料（代表大会-定）1.14" xfId="217"/>
    <cellStyle name="常规 17 2" xfId="218"/>
    <cellStyle name="常规 5" xfId="219"/>
    <cellStyle name="60% - 强调文字颜色 2 2" xfId="220"/>
    <cellStyle name="20% - 强调文字颜色 4 4" xfId="221"/>
    <cellStyle name="콤마_BOILER-CO1" xfId="222"/>
    <cellStyle name="常规 8 2 2" xfId="223"/>
    <cellStyle name="常规 3 4 5" xfId="224"/>
    <cellStyle name="20% - 强调文字颜色 5 2" xfId="225"/>
    <cellStyle name="20% - 强调文字颜色 5 2 2" xfId="226"/>
    <cellStyle name="20% - 强调文字颜色 5 2 3" xfId="227"/>
    <cellStyle name="20% - 强调文字颜色 5 2 3 2" xfId="228"/>
    <cellStyle name="常规_预算执行2000预算2001" xfId="229"/>
    <cellStyle name="常规 9" xfId="230"/>
    <cellStyle name="20% - 强调文字颜色 5 2 3_2017年人大参阅资料（代表大会-定）1.14" xfId="231"/>
    <cellStyle name="20% - 强调文字颜色 5 2_2017年人大参阅资料（代表大会-定）1.14" xfId="232"/>
    <cellStyle name="好_表一 1" xfId="233"/>
    <cellStyle name="常规 8 2 3" xfId="234"/>
    <cellStyle name="20% - 强调文字颜色 5 3" xfId="235"/>
    <cellStyle name="差 5" xfId="236"/>
    <cellStyle name="好_表一 1 2" xfId="237"/>
    <cellStyle name="20% - 强调文字颜色 5 3 2" xfId="238"/>
    <cellStyle name="Normal_APR" xfId="239"/>
    <cellStyle name="20% - 强调文字颜色 5 3_2017年人大参阅资料（代表大会-定）1.14" xfId="240"/>
    <cellStyle name="60% - 强调文字颜色 4 2" xfId="241"/>
    <cellStyle name="常规 8 3 4" xfId="242"/>
    <cellStyle name="20% - 强调文字颜色 6 4" xfId="243"/>
    <cellStyle name="60% - 强调文字颜色 3 2" xfId="244"/>
    <cellStyle name="常规 8 2 4" xfId="245"/>
    <cellStyle name="20% - 强调文字颜色 5 4" xfId="246"/>
    <cellStyle name="常规 4_长沙" xfId="247"/>
    <cellStyle name="40% - 强调文字颜色 3 3_2017年人大参阅资料（代表大会-定）1.14" xfId="248"/>
    <cellStyle name="60% - 强调文字颜色 3 3" xfId="249"/>
    <cellStyle name="差_德山 2" xfId="250"/>
    <cellStyle name="20% - 强调文字颜色 5 5" xfId="251"/>
    <cellStyle name="60% - 强调文字颜色 3 4" xfId="252"/>
    <cellStyle name="差_德山 3" xfId="253"/>
    <cellStyle name="20% - 强调文字颜色 5 6" xfId="254"/>
    <cellStyle name="好_德山 3 2" xfId="255"/>
    <cellStyle name="常规 8 3 2" xfId="256"/>
    <cellStyle name="20% - 强调文字颜色 6 2" xfId="257"/>
    <cellStyle name="60% - 强调文字颜色 6 2 4" xfId="258"/>
    <cellStyle name="差_岳塘区 3" xfId="259"/>
    <cellStyle name="20% - 强调文字颜色 6 2 2" xfId="260"/>
    <cellStyle name="60% - 强调文字颜色 6 2 4 2" xfId="261"/>
    <cellStyle name="差_岳塘区 3 2" xfId="262"/>
    <cellStyle name="常规 13 7" xfId="263"/>
    <cellStyle name="40% - 强调文字颜色 4 4" xfId="264"/>
    <cellStyle name="40% - 强调文字颜色 4 5" xfId="265"/>
    <cellStyle name="20% - 强调文字颜色 6 2 3" xfId="266"/>
    <cellStyle name="20% - 强调文字颜色 6 2 3 2" xfId="267"/>
    <cellStyle name="常规 2 13" xfId="268"/>
    <cellStyle name="好 3 3" xfId="269"/>
    <cellStyle name="40% - 强调文字颜色 6 2" xfId="270"/>
    <cellStyle name="标题 2 2 4" xfId="271"/>
    <cellStyle name="20% - 强调文字颜色 6 2_2017年人大参阅资料（代表大会-定）1.14" xfId="272"/>
    <cellStyle name="常规 8 3 3" xfId="273"/>
    <cellStyle name="20% - 强调文字颜色 6 3" xfId="274"/>
    <cellStyle name="40% - 强调文字颜色 5 4" xfId="275"/>
    <cellStyle name="20% - 强调文字颜色 6 3 2" xfId="276"/>
    <cellStyle name="20% - 强调文字颜色 6 3 3" xfId="277"/>
    <cellStyle name="no dec" xfId="278"/>
    <cellStyle name="40% - 强调文字颜色 5 5" xfId="279"/>
    <cellStyle name="注释 2 2" xfId="280"/>
    <cellStyle name="40% - 强调文字颜色 5 6" xfId="281"/>
    <cellStyle name="20% - 强调文字颜色 6 3 4" xfId="282"/>
    <cellStyle name="20% - 强调文字颜色 6 3_2017年人大参阅资料（代表大会-定）1.14" xfId="283"/>
    <cellStyle name="60% - 强调文字颜色 4 3" xfId="284"/>
    <cellStyle name="好 2 3 2" xfId="285"/>
    <cellStyle name="20% - 强调文字颜色 6 5" xfId="286"/>
    <cellStyle name="40% - 强调文字颜色 5 2 2" xfId="287"/>
    <cellStyle name="60% - 强调文字颜色 4 4" xfId="288"/>
    <cellStyle name="20% - 强调文字颜色 6 6" xfId="289"/>
    <cellStyle name="40% - 强调文字颜色 5 2 3" xfId="290"/>
    <cellStyle name="常规 10 5" xfId="291"/>
    <cellStyle name="40% - 强调文字颜色 1 2" xfId="292"/>
    <cellStyle name="40% - 强调文字颜色 1 2 2" xfId="293"/>
    <cellStyle name="40% - 强调文字颜色 1 2 3" xfId="294"/>
    <cellStyle name="40% - 强调文字颜色 1 2 4" xfId="295"/>
    <cellStyle name="差 3 3" xfId="296"/>
    <cellStyle name="好_2015年市本级全口径预算草案 - 副本" xfId="297"/>
    <cellStyle name="40% - 强调文字颜色 1 2 4_2017年人大参阅资料（代表大会-定）1.14" xfId="298"/>
    <cellStyle name="常规 10 6" xfId="299"/>
    <cellStyle name="常规 9 2" xfId="300"/>
    <cellStyle name="40% - 强调文字颜色 1 3" xfId="301"/>
    <cellStyle name="40% - 强调文字颜色 1 3 2" xfId="302"/>
    <cellStyle name="40% - 强调文字颜色 1 3 3" xfId="303"/>
    <cellStyle name="40% - 强调文字颜色 1 3 4" xfId="304"/>
    <cellStyle name="40% - 强调文字颜色 1 3_2017年人大参阅资料（代表大会-定）1.14" xfId="305"/>
    <cellStyle name="常规 10 7" xfId="306"/>
    <cellStyle name="40% - 强调文字颜色 1 4" xfId="307"/>
    <cellStyle name="常规 10 8" xfId="308"/>
    <cellStyle name="40% - 强调文字颜色 1 5" xfId="309"/>
    <cellStyle name="常规 10 9" xfId="310"/>
    <cellStyle name="40% - 强调文字颜色 1 6" xfId="311"/>
    <cellStyle name="40% - 强调文字颜色 2 2 2" xfId="312"/>
    <cellStyle name="40% - 强调文字颜色 2 2 3" xfId="313"/>
    <cellStyle name="40% - 强调文字颜色 2 2 3 2" xfId="314"/>
    <cellStyle name="40% - 强调文字颜色 2 2 3_2017年人大参阅资料（代表大会-定）1.14" xfId="315"/>
    <cellStyle name="标题 1 2 4 2" xfId="316"/>
    <cellStyle name="千位分隔 3" xfId="317"/>
    <cellStyle name="货币[0] 3 2" xfId="318"/>
    <cellStyle name="常规 7 3 3" xfId="319"/>
    <cellStyle name="标题 4 2" xfId="320"/>
    <cellStyle name="40% - 强调文字颜色 2 2_2017年人大参阅资料（代表大会-定）1.14" xfId="321"/>
    <cellStyle name="40% - 强调文字颜色 2 3 3" xfId="322"/>
    <cellStyle name="40% - 强调文字颜色 2 3 4" xfId="323"/>
    <cellStyle name="常规 11 7" xfId="324"/>
    <cellStyle name="40% - 强调文字颜色 2 4" xfId="325"/>
    <cellStyle name="常规 11 8" xfId="326"/>
    <cellStyle name="40% - 强调文字颜色 2 5" xfId="327"/>
    <cellStyle name="常规 11 9" xfId="328"/>
    <cellStyle name="40% - 强调文字颜色 2 6" xfId="329"/>
    <cellStyle name="差_湘潭" xfId="330"/>
    <cellStyle name="40% - 强调文字颜色 3 2 2" xfId="331"/>
    <cellStyle name="40% - 强调文字颜色 3 2 3" xfId="332"/>
    <cellStyle name="差_湘潭 2" xfId="333"/>
    <cellStyle name="40% - 强调文字颜色 3 2 4" xfId="334"/>
    <cellStyle name="40% - 强调文字颜色 3 2 4 2" xfId="335"/>
    <cellStyle name="计算 2 3" xfId="336"/>
    <cellStyle name="常规 12 6" xfId="337"/>
    <cellStyle name="40% - 强调文字颜色 3 3" xfId="338"/>
    <cellStyle name="常规 25" xfId="339"/>
    <cellStyle name="40% - 强调文字颜色 3 3 2" xfId="340"/>
    <cellStyle name="计算 2 4" xfId="341"/>
    <cellStyle name="常规 12 7" xfId="342"/>
    <cellStyle name="强调文字颜色 5 2 4 2" xfId="343"/>
    <cellStyle name="40% - 强调文字颜色 3 4" xfId="344"/>
    <cellStyle name="普通_ 白土" xfId="345"/>
    <cellStyle name="常规 12 8" xfId="346"/>
    <cellStyle name="40% - 强调文字颜色 3 5" xfId="347"/>
    <cellStyle name="常规 12 9" xfId="348"/>
    <cellStyle name="40% - 强调文字颜色 3 6" xfId="349"/>
    <cellStyle name="常规_Book1_2015年预算市级支出和平衡表" xfId="350"/>
    <cellStyle name="40% - 强调文字颜色 4 2 2" xfId="351"/>
    <cellStyle name="标题 3 3_2017年人大参阅资料（代表大会-定）1.14" xfId="352"/>
    <cellStyle name="标题 4 4" xfId="353"/>
    <cellStyle name="40% - 强调文字颜色 4 2 3" xfId="354"/>
    <cellStyle name="标题 4 5" xfId="355"/>
    <cellStyle name="40% - 强调文字颜色 4 2 4" xfId="356"/>
    <cellStyle name="40% - 强调文字颜色 4 2 4 2" xfId="357"/>
    <cellStyle name="40% - 强调文字颜色 4 2 4_2017年人大参阅资料（代表大会-定）1.14" xfId="358"/>
    <cellStyle name="40% - 强调文字颜色 5 3" xfId="359"/>
    <cellStyle name="40% - 强调文字颜色 4 2_2017年人大参阅资料（代表大会-定）1.14" xfId="360"/>
    <cellStyle name="计算 3 3" xfId="361"/>
    <cellStyle name="常规 13 6" xfId="362"/>
    <cellStyle name="40% - 强调文字颜色 4 3" xfId="363"/>
    <cellStyle name="40% - 强调文字颜色 4 3_2017年人大参阅资料（代表大会-定）1.14" xfId="364"/>
    <cellStyle name="40% - 强调文字颜色 4 6" xfId="365"/>
    <cellStyle name="好 2 3" xfId="366"/>
    <cellStyle name="40% - 强调文字颜色 5 2" xfId="367"/>
    <cellStyle name="40% - 强调文字颜色 5 2 3 2" xfId="368"/>
    <cellStyle name="40% - 强调文字颜色 5 2_2017年人大参阅资料（代表大会-定）1.14" xfId="369"/>
    <cellStyle name="标题 3 4 2" xfId="370"/>
    <cellStyle name="60% - 强调文字颜色 5 3" xfId="371"/>
    <cellStyle name="40% - 强调文字颜色 5 3 2" xfId="372"/>
    <cellStyle name="60% - 强调文字颜色 5 4" xfId="373"/>
    <cellStyle name="40% - 强调文字颜色 5 3 3" xfId="374"/>
    <cellStyle name="40% - 强调文字颜色 5 3 4" xfId="375"/>
    <cellStyle name="40% - 强调文字颜色 5 3_2017年人大参阅资料（代表大会-定）1.14" xfId="376"/>
    <cellStyle name="钎霖_7.1" xfId="377"/>
    <cellStyle name="40% - 强调文字颜色 6 2 2" xfId="378"/>
    <cellStyle name="40% - 强调文字颜色 6 2_2017年人大参阅资料（代表大会-定）1.14" xfId="379"/>
    <cellStyle name="标题 2 2 4 2" xfId="380"/>
    <cellStyle name="40% - 强调文字颜色 6 2 3" xfId="381"/>
    <cellStyle name="40% - 强调文字颜色 6 2 4" xfId="382"/>
    <cellStyle name="常规 7 6" xfId="383"/>
    <cellStyle name="40% - 强调文字颜色 6 2 4 2" xfId="384"/>
    <cellStyle name="警告文本 2" xfId="385"/>
    <cellStyle name="40% - 强调文字颜色 6 2 4_2017年人大参阅资料（代表大会-定）1.14" xfId="386"/>
    <cellStyle name="40% - 强调文字颜色 6 3" xfId="387"/>
    <cellStyle name="40% - 强调文字颜色 6 3 2" xfId="388"/>
    <cellStyle name="40% - 强调文字颜色 6 3 3" xfId="389"/>
    <cellStyle name="解释性文本 5" xfId="390"/>
    <cellStyle name="差 2" xfId="391"/>
    <cellStyle name="40% - 强调文字颜色 6 3 4" xfId="392"/>
    <cellStyle name="40% - 强调文字颜色 6 3_2017年人大参阅资料（代表大会-定）1.14" xfId="393"/>
    <cellStyle name="40% - 强调文字颜色 6 4" xfId="394"/>
    <cellStyle name="60% - 强调文字颜色 4 2 2" xfId="395"/>
    <cellStyle name="60% - 强调文字颜色 1 2 2" xfId="396"/>
    <cellStyle name="60% - 强调文字颜色 1 2 3" xfId="397"/>
    <cellStyle name="常规 3 3 2" xfId="398"/>
    <cellStyle name="60% - 强调文字颜色 1 2 4" xfId="399"/>
    <cellStyle name="样式 1 3" xfId="400"/>
    <cellStyle name="60% - 强调文字颜色 1 2 4 2" xfId="401"/>
    <cellStyle name="60% - 强调文字颜色 1 3 2" xfId="402"/>
    <cellStyle name="60% - 强调文字颜色 1 3 3" xfId="403"/>
    <cellStyle name="Input [yellow]" xfId="404"/>
    <cellStyle name="gcd 2" xfId="405"/>
    <cellStyle name="常规 5 3" xfId="406"/>
    <cellStyle name="60% - 强调文字颜色 2 2 3" xfId="407"/>
    <cellStyle name="常规 4 3 2" xfId="408"/>
    <cellStyle name="60% - 强调文字颜色 2 2 4" xfId="409"/>
    <cellStyle name="60% - 强调文字颜色 2 2 4 2" xfId="410"/>
    <cellStyle name="注释 2" xfId="411"/>
    <cellStyle name="常规 6 2" xfId="412"/>
    <cellStyle name="60% - 强调文字颜色 2 3 2" xfId="413"/>
    <cellStyle name="注释 3" xfId="414"/>
    <cellStyle name="常规 6 3" xfId="415"/>
    <cellStyle name="60% - 强调文字颜色 2 3 3" xfId="416"/>
    <cellStyle name="常规 8 8" xfId="417"/>
    <cellStyle name="60% - 强调文字颜色 2 3_2017年人大参阅资料（代表大会-定）1.14" xfId="418"/>
    <cellStyle name="60% - 强调文字颜色 3 2 2" xfId="419"/>
    <cellStyle name="60% - 强调文字颜色 3 2 3" xfId="420"/>
    <cellStyle name="60% - 强调文字颜色 3 2 4" xfId="421"/>
    <cellStyle name="强调文字颜色 2 3 3" xfId="422"/>
    <cellStyle name="常规 11_长沙" xfId="423"/>
    <cellStyle name="好_市本级" xfId="424"/>
    <cellStyle name="60% - 强调文字颜色 3 3 2" xfId="425"/>
    <cellStyle name="60% - 强调文字颜色 3 3 3" xfId="426"/>
    <cellStyle name="60% - 强调文字颜色 3 3_2017年人大参阅资料（代表大会-定）1.14" xfId="427"/>
    <cellStyle name="强调文字颜色 3 3 3" xfId="428"/>
    <cellStyle name="常规 16 7" xfId="429"/>
    <cellStyle name="常规 20" xfId="430"/>
    <cellStyle name="60% - 强调文字颜色 4 3 2" xfId="431"/>
    <cellStyle name="常规 15" xfId="432"/>
    <cellStyle name="常规 21" xfId="433"/>
    <cellStyle name="60% - 强调文字颜色 4 3 3" xfId="434"/>
    <cellStyle name="常规 16" xfId="435"/>
    <cellStyle name="强调文字颜色 5 2 2" xfId="436"/>
    <cellStyle name="Header1" xfId="437"/>
    <cellStyle name="60% - 强调文字颜色 4 3_2017年人大参阅资料（代表大会-定）1.14" xfId="438"/>
    <cellStyle name="60% - 强调文字颜色 5 2" xfId="439"/>
    <cellStyle name="60% - 强调文字颜色 5 2 2" xfId="440"/>
    <cellStyle name="好_附件2 益阳市市级国有资本经营预算表(定稿)" xfId="441"/>
    <cellStyle name="60% - 强调文字颜色 5 2 3" xfId="442"/>
    <cellStyle name="千位分隔 2" xfId="443"/>
    <cellStyle name="常规 7 3 2" xfId="444"/>
    <cellStyle name="60% - 强调文字颜色 5 2 4" xfId="445"/>
    <cellStyle name="60% - 强调文字颜色 5 2 4 2" xfId="446"/>
    <cellStyle name="gcd" xfId="447"/>
    <cellStyle name="60% - 强调文字颜色 5 3 2" xfId="448"/>
    <cellStyle name="RowLevel_0" xfId="449"/>
    <cellStyle name="60% - 强调文字颜色 5 3 3" xfId="450"/>
    <cellStyle name="60% - 强调文字颜色 6 2" xfId="451"/>
    <cellStyle name="强调文字颜色 5 2 3" xfId="452"/>
    <cellStyle name="Header2" xfId="453"/>
    <cellStyle name="60% - 强调文字颜色 6 2 2" xfId="454"/>
    <cellStyle name="60% - 强调文字颜色 6 2 3" xfId="455"/>
    <cellStyle name="差_岳塘区 2" xfId="456"/>
    <cellStyle name="Input_2017年人大参阅资料（代表大会-定）1.14" xfId="457"/>
    <cellStyle name="60% - 强调文字颜色 6 3" xfId="458"/>
    <cellStyle name="60% - 强调文字颜色 6 3 3" xfId="459"/>
    <cellStyle name="60% - 强调文字颜色 6 3_2017年人大参阅资料（代表大会-定）1.14" xfId="460"/>
    <cellStyle name="差_武陵" xfId="461"/>
    <cellStyle name="差_表一 1 2" xfId="462"/>
    <cellStyle name="Calc Currency (0)" xfId="463"/>
    <cellStyle name="常规 3 3 3" xfId="464"/>
    <cellStyle name="ColLevel_0" xfId="465"/>
    <cellStyle name="标题 2 2" xfId="466"/>
    <cellStyle name="Grey" xfId="467"/>
    <cellStyle name="烹拳_ +Foil &amp; -FOIL &amp; PAPER" xfId="468"/>
    <cellStyle name="no dec 2" xfId="469"/>
    <cellStyle name="no dec 3" xfId="470"/>
    <cellStyle name="Normal - Style1" xfId="471"/>
    <cellStyle name="Percent [2]" xfId="472"/>
    <cellStyle name="好_湘潭 3 2" xfId="473"/>
    <cellStyle name="差 4" xfId="474"/>
    <cellStyle name="百分比 2" xfId="475"/>
    <cellStyle name="标题 10" xfId="476"/>
    <cellStyle name="差 4 2" xfId="477"/>
    <cellStyle name="百分比 2 2" xfId="478"/>
    <cellStyle name="百分比 2 2 2" xfId="479"/>
    <cellStyle name="百分比 2 3" xfId="480"/>
    <cellStyle name="好_表一 1 3 2" xfId="481"/>
    <cellStyle name="常规 2 2 6" xfId="482"/>
    <cellStyle name="标题 1 2" xfId="483"/>
    <cellStyle name="标题 1 2 2" xfId="484"/>
    <cellStyle name="标题 1 2 3" xfId="485"/>
    <cellStyle name="标题 1 2 4" xfId="486"/>
    <cellStyle name="标题 1 3" xfId="487"/>
    <cellStyle name="汇总 3" xfId="488"/>
    <cellStyle name="标题 1 3 2" xfId="489"/>
    <cellStyle name="汇总 4" xfId="490"/>
    <cellStyle name="标题 1 3 3" xfId="491"/>
    <cellStyle name="差_武陵 2" xfId="492"/>
    <cellStyle name="标题 1 3_2017年人大参阅资料（代表大会-定）1.14" xfId="493"/>
    <cellStyle name="常规 13 2 2" xfId="494"/>
    <cellStyle name="标题 1 4" xfId="495"/>
    <cellStyle name="标题 1 5" xfId="496"/>
    <cellStyle name="常规 15 3" xfId="497"/>
    <cellStyle name="标题 2 2 2" xfId="498"/>
    <cellStyle name="好 3 2" xfId="499"/>
    <cellStyle name="标题 2 2 3" xfId="500"/>
    <cellStyle name="强调文字颜色 6 3_2017年人大参阅资料（代表大会-定）1.14" xfId="501"/>
    <cellStyle name="标题 2 3" xfId="502"/>
    <cellStyle name="常规 16 4" xfId="503"/>
    <cellStyle name="好 4 2" xfId="504"/>
    <cellStyle name="标题 2 3 3" xfId="505"/>
    <cellStyle name="常规 12" xfId="506"/>
    <cellStyle name="标题 2 4" xfId="507"/>
    <cellStyle name="标题 2 4 2" xfId="508"/>
    <cellStyle name="标题 2 5" xfId="509"/>
    <cellStyle name="常规 7 2 3" xfId="510"/>
    <cellStyle name="标题 3 2" xfId="511"/>
    <cellStyle name="货币[0] 2 2" xfId="512"/>
    <cellStyle name="好 5" xfId="513"/>
    <cellStyle name="标题 3 2 2" xfId="514"/>
    <cellStyle name="标题 3 2 3" xfId="515"/>
    <cellStyle name="标题 3 2 4" xfId="516"/>
    <cellStyle name="常规 7 2 4" xfId="517"/>
    <cellStyle name="标题 3 3" xfId="518"/>
    <cellStyle name="标题 3 3 2" xfId="519"/>
    <cellStyle name="标题 3 3 3" xfId="520"/>
    <cellStyle name="标题 3 4" xfId="521"/>
    <cellStyle name="常规_Book1" xfId="522"/>
    <cellStyle name="标题 3 5" xfId="523"/>
    <cellStyle name="标题 4 2 3" xfId="524"/>
    <cellStyle name="标题 4 2 4" xfId="525"/>
    <cellStyle name="千位分隔 4" xfId="526"/>
    <cellStyle name="常规 7 3 4" xfId="527"/>
    <cellStyle name="标题 4 3" xfId="528"/>
    <cellStyle name="标题 4 3 2" xfId="529"/>
    <cellStyle name="标题 4 3 3" xfId="530"/>
    <cellStyle name="常规 7 10" xfId="531"/>
    <cellStyle name="标题 4 3_2017年人大参阅资料（代表大会-定）1.14" xfId="532"/>
    <cellStyle name="标题 4 4 2" xfId="533"/>
    <cellStyle name="解释性文本 2 3" xfId="534"/>
    <cellStyle name="标题 5" xfId="535"/>
    <cellStyle name="常规 11 4 2" xfId="536"/>
    <cellStyle name="解释性文本 2 3 2" xfId="537"/>
    <cellStyle name="常规 7 4 3" xfId="538"/>
    <cellStyle name="标题 5 2" xfId="539"/>
    <cellStyle name="汇总 3 2" xfId="540"/>
    <cellStyle name="差 3_2017年人大参阅资料（代表大会-定）1.14" xfId="541"/>
    <cellStyle name="常规 7 4 4" xfId="542"/>
    <cellStyle name="标题 5 3" xfId="543"/>
    <cellStyle name="标题 6" xfId="544"/>
    <cellStyle name="常规 11 4 3" xfId="545"/>
    <cellStyle name="强调文字颜色 1 3_2017年人大参阅资料（代表大会-定）1.14" xfId="546"/>
    <cellStyle name="标题 6 2" xfId="547"/>
    <cellStyle name="标题 6 3" xfId="548"/>
    <cellStyle name="标题 6_2017年人大参阅资料（代表大会-定）1.14" xfId="549"/>
    <cellStyle name="差_市本级 3 2" xfId="550"/>
    <cellStyle name="标题 7" xfId="551"/>
    <cellStyle name="常规 11 4 4" xfId="552"/>
    <cellStyle name="强调文字颜色 3 4" xfId="553"/>
    <cellStyle name="常规 2 11" xfId="554"/>
    <cellStyle name="标题 7 2" xfId="555"/>
    <cellStyle name="常规 10 2" xfId="556"/>
    <cellStyle name="标题 8" xfId="557"/>
    <cellStyle name="常规 10 3" xfId="558"/>
    <cellStyle name="标题 9" xfId="559"/>
    <cellStyle name="好_岳阳楼区11年地方财政预算表" xfId="560"/>
    <cellStyle name="表标题" xfId="561"/>
    <cellStyle name="好_岳阳楼区11年地方财政预算表 2" xfId="562"/>
    <cellStyle name="表标题 2" xfId="563"/>
    <cellStyle name="差 2 2" xfId="564"/>
    <cellStyle name="差 2 3" xfId="565"/>
    <cellStyle name="差 3 2" xfId="566"/>
    <cellStyle name="差_2015年市本级全口径预算草案 - 副本" xfId="567"/>
    <cellStyle name="千位分季_新建 Microsoft Excel 工作表" xfId="568"/>
    <cellStyle name="差_表一 1" xfId="569"/>
    <cellStyle name="差_表一 1 3" xfId="570"/>
    <cellStyle name="差_德山" xfId="571"/>
    <cellStyle name="差_德山 3 2" xfId="572"/>
    <cellStyle name="强调文字颜色 1 3 2" xfId="573"/>
    <cellStyle name="差_附件2 益阳市市级国有资本经营预算表(4)" xfId="574"/>
    <cellStyle name="差_附件2 益阳市市级国有资本经营预算表(定稿)" xfId="575"/>
    <cellStyle name="差_市本级" xfId="576"/>
    <cellStyle name="差_市本级 2" xfId="577"/>
    <cellStyle name="差_市本级 3" xfId="578"/>
    <cellStyle name="常规 12 4 2" xfId="579"/>
    <cellStyle name="汇总 5" xfId="580"/>
    <cellStyle name="差_武陵 3" xfId="581"/>
    <cellStyle name="差_武陵 3 2" xfId="582"/>
    <cellStyle name="常规 2 12" xfId="583"/>
    <cellStyle name="差_湘潭 3" xfId="584"/>
    <cellStyle name="差_湘潭 3 2" xfId="585"/>
    <cellStyle name="链接单元格 2 3 2" xfId="586"/>
    <cellStyle name="差_岳塘区" xfId="587"/>
    <cellStyle name="差_岳阳楼区11年地方财政预算表 2" xfId="588"/>
    <cellStyle name="差_岳阳楼区11年地方财政预算表 3" xfId="589"/>
    <cellStyle name="差_岳阳楼区11年地方财政预算表 3 2" xfId="590"/>
    <cellStyle name="差_长沙" xfId="591"/>
    <cellStyle name="常规 16 2" xfId="592"/>
    <cellStyle name="常规 10" xfId="593"/>
    <cellStyle name="强调文字颜色 4 4" xfId="594"/>
    <cellStyle name="常规 10 2 2" xfId="595"/>
    <cellStyle name="常规 10 2 3" xfId="596"/>
    <cellStyle name="常规 10 2 4" xfId="597"/>
    <cellStyle name="常规 10 2 5" xfId="598"/>
    <cellStyle name="强调文字颜色 5 4" xfId="599"/>
    <cellStyle name="常规 10 3 2" xfId="600"/>
    <cellStyle name="好_市本级 2" xfId="601"/>
    <cellStyle name="常规 10 3 3" xfId="602"/>
    <cellStyle name="好_市本级 3" xfId="603"/>
    <cellStyle name="常规 10 3 4" xfId="604"/>
    <cellStyle name="常规 10 4" xfId="605"/>
    <cellStyle name="强调文字颜色 6 4" xfId="606"/>
    <cellStyle name="常规 10 4 2" xfId="607"/>
    <cellStyle name="常规 10 4 3" xfId="608"/>
    <cellStyle name="常规 10 4 4" xfId="609"/>
    <cellStyle name="常规 11 2" xfId="610"/>
    <cellStyle name="常规 11 2 2" xfId="611"/>
    <cellStyle name="常规 11 2 3" xfId="612"/>
    <cellStyle name="常规 11 2 4" xfId="613"/>
    <cellStyle name="常规 11 3" xfId="614"/>
    <cellStyle name="常规 11 3 2" xfId="615"/>
    <cellStyle name="常规 11 3 3" xfId="616"/>
    <cellStyle name="链接单元格 2" xfId="617"/>
    <cellStyle name="常规 11 3 4" xfId="618"/>
    <cellStyle name="常规 12 10" xfId="619"/>
    <cellStyle name="常规 12 2" xfId="620"/>
    <cellStyle name="常规 12 3" xfId="621"/>
    <cellStyle name="常规 12 3 3" xfId="622"/>
    <cellStyle name="常规 12 3 4" xfId="623"/>
    <cellStyle name="霓付 [0]_ +Foil &amp; -FOIL &amp; PAPER" xfId="624"/>
    <cellStyle name="常规 12 4 3" xfId="625"/>
    <cellStyle name="常规 12 4 4" xfId="626"/>
    <cellStyle name="常规 2 2 2" xfId="627"/>
    <cellStyle name="常规 12_长沙" xfId="628"/>
    <cellStyle name="常规 16 5" xfId="629"/>
    <cellStyle name="常规 13" xfId="630"/>
    <cellStyle name="常规 13 2" xfId="631"/>
    <cellStyle name="常规 13 3" xfId="632"/>
    <cellStyle name="常规 13 4" xfId="633"/>
    <cellStyle name="样式 1 4" xfId="634"/>
    <cellStyle name="常规 2_2012年度湖南省省级国有资本经营预算表" xfId="635"/>
    <cellStyle name="常规 13_长沙" xfId="636"/>
    <cellStyle name="强调文字颜色 3 3 2" xfId="637"/>
    <cellStyle name="常规 16 6" xfId="638"/>
    <cellStyle name="强调文字颜色 3 3_2017年人大参阅资料（代表大会-定）1.14" xfId="639"/>
    <cellStyle name="常规 14" xfId="640"/>
    <cellStyle name="常规 14 2" xfId="641"/>
    <cellStyle name="常规 14 3" xfId="642"/>
    <cellStyle name="常规 15 2" xfId="643"/>
    <cellStyle name="注释 4 2" xfId="644"/>
    <cellStyle name="常规 22" xfId="645"/>
    <cellStyle name="常规 17" xfId="646"/>
    <cellStyle name="常规 23" xfId="647"/>
    <cellStyle name="常规 18" xfId="648"/>
    <cellStyle name="常规 24" xfId="649"/>
    <cellStyle name="常规 19" xfId="650"/>
    <cellStyle name="常规 19 2" xfId="651"/>
    <cellStyle name="常规 2" xfId="652"/>
    <cellStyle name="强调文字颜色 6 2 4 2" xfId="653"/>
    <cellStyle name="强调文字颜色 3 3" xfId="654"/>
    <cellStyle name="常规 2 10" xfId="655"/>
    <cellStyle name="常规 8_长沙" xfId="656"/>
    <cellStyle name="常规 2 14" xfId="657"/>
    <cellStyle name="常规 2 15" xfId="658"/>
    <cellStyle name="常规 2 16" xfId="659"/>
    <cellStyle name="常规 2 2" xfId="660"/>
    <cellStyle name="常规 2 2 4 2" xfId="661"/>
    <cellStyle name="常规 28" xfId="662"/>
    <cellStyle name="常规 2 2 4_2017年人大参阅资料（代表大会-定）1.14" xfId="663"/>
    <cellStyle name="常规 2 2 5" xfId="664"/>
    <cellStyle name="常规 2 3" xfId="665"/>
    <cellStyle name="常规 2 4" xfId="666"/>
    <cellStyle name="常规 2 4 2" xfId="667"/>
    <cellStyle name="千位分隔[0] 3 2" xfId="668"/>
    <cellStyle name="常规 2 5" xfId="669"/>
    <cellStyle name="常规 2 6" xfId="670"/>
    <cellStyle name="好_湘潭" xfId="671"/>
    <cellStyle name="常规 2 7" xfId="672"/>
    <cellStyle name="输入 2" xfId="673"/>
    <cellStyle name="常规 2 8" xfId="674"/>
    <cellStyle name="输入 3" xfId="675"/>
    <cellStyle name="常规 2 9" xfId="676"/>
    <cellStyle name="常规 23 2" xfId="677"/>
    <cellStyle name="常规 32" xfId="678"/>
    <cellStyle name="常规 27" xfId="679"/>
    <cellStyle name="输出 4 2" xfId="680"/>
    <cellStyle name="常规 3" xfId="681"/>
    <cellStyle name="常规 3 10" xfId="682"/>
    <cellStyle name="常规 3 11" xfId="683"/>
    <cellStyle name="常规 3 2" xfId="684"/>
    <cellStyle name="适中 4" xfId="685"/>
    <cellStyle name="常规 3 2 2" xfId="686"/>
    <cellStyle name="适中 5" xfId="687"/>
    <cellStyle name="常规 3 2 3" xfId="688"/>
    <cellStyle name="常规 3 2 4" xfId="689"/>
    <cellStyle name="输入 4 2" xfId="690"/>
    <cellStyle name="常规 3 3" xfId="691"/>
    <cellStyle name="常规 3 3 4" xfId="692"/>
    <cellStyle name="常规 3 4" xfId="693"/>
    <cellStyle name="常规 3 4 2" xfId="694"/>
    <cellStyle name="检查单元格 2 4" xfId="695"/>
    <cellStyle name="常规 3 4 2 2" xfId="696"/>
    <cellStyle name="常规 3 4 4" xfId="697"/>
    <cellStyle name="常规 3 5" xfId="698"/>
    <cellStyle name="常规 3 6" xfId="699"/>
    <cellStyle name="常规 3 7" xfId="700"/>
    <cellStyle name="常规 3 8" xfId="701"/>
    <cellStyle name="常规 3 9" xfId="702"/>
    <cellStyle name="常规 4 2" xfId="703"/>
    <cellStyle name="常规 4 4" xfId="704"/>
    <cellStyle name="常规 4 2 2" xfId="705"/>
    <cellStyle name="常规 4 5" xfId="706"/>
    <cellStyle name="常规 4 2 3" xfId="707"/>
    <cellStyle name="常规 4 6" xfId="708"/>
    <cellStyle name="常规 4 2 4" xfId="709"/>
    <cellStyle name="常规 4 7" xfId="710"/>
    <cellStyle name="常规 4 2 5" xfId="711"/>
    <cellStyle name="常规 4 3" xfId="712"/>
    <cellStyle name="常规 4 3 3" xfId="713"/>
    <cellStyle name="常规 4 3 4" xfId="714"/>
    <cellStyle name="注释 4" xfId="715"/>
    <cellStyle name="常规 6 4" xfId="716"/>
    <cellStyle name="常规 4 4 2" xfId="717"/>
    <cellStyle name="注释 6" xfId="718"/>
    <cellStyle name="常规 6 6" xfId="719"/>
    <cellStyle name="常规 4 4 4" xfId="720"/>
    <cellStyle name="常规 4 8" xfId="721"/>
    <cellStyle name="未定义" xfId="722"/>
    <cellStyle name="常规 6_长沙" xfId="723"/>
    <cellStyle name="常规 7 2" xfId="724"/>
    <cellStyle name="常规 7 2 2" xfId="725"/>
    <cellStyle name="常规 7 4" xfId="726"/>
    <cellStyle name="常规 7 4 2" xfId="727"/>
    <cellStyle name="常规 7 5" xfId="728"/>
    <cellStyle name="常规 7 7" xfId="729"/>
    <cellStyle name="常规 7 8" xfId="730"/>
    <cellStyle name="常规 7 9" xfId="731"/>
    <cellStyle name="常规 7_长沙" xfId="732"/>
    <cellStyle name="好_德山" xfId="733"/>
    <cellStyle name="常规 8" xfId="734"/>
    <cellStyle name="解释性文本 4 2" xfId="735"/>
    <cellStyle name="常规 8 10" xfId="736"/>
    <cellStyle name="常规 8 4" xfId="737"/>
    <cellStyle name="常规 8 4 2" xfId="738"/>
    <cellStyle name="常规 8 4 3" xfId="739"/>
    <cellStyle name="常规 8 4 4" xfId="740"/>
    <cellStyle name="常规 8 5" xfId="741"/>
    <cellStyle name="常规 8 6" xfId="742"/>
    <cellStyle name="常规 8 7" xfId="743"/>
    <cellStyle name="常规 8 9" xfId="744"/>
    <cellStyle name="常规_批复表" xfId="745"/>
    <cellStyle name="常规_全省收入" xfId="746"/>
    <cellStyle name="常规_市本级2012年预算(12.10)" xfId="747"/>
    <cellStyle name="常规_预算执行" xfId="748"/>
    <cellStyle name="分级显示行_1_13区汇总" xfId="749"/>
    <cellStyle name="好 2" xfId="750"/>
    <cellStyle name="千分位[0]_ 白土" xfId="751"/>
    <cellStyle name="好 2 2" xfId="752"/>
    <cellStyle name="好 3" xfId="753"/>
    <cellStyle name="好 3_2017年人大参阅资料（代表大会-定）1.14" xfId="754"/>
    <cellStyle name="好 4" xfId="755"/>
    <cellStyle name="好_市本级 3 2" xfId="756"/>
    <cellStyle name="好_武陵" xfId="757"/>
    <cellStyle name="好_武陵 2" xfId="758"/>
    <cellStyle name="好_武陵 3" xfId="759"/>
    <cellStyle name="好_武陵 3 2" xfId="760"/>
    <cellStyle name="好_湘潭 2" xfId="761"/>
    <cellStyle name="好_湘潭 3" xfId="762"/>
    <cellStyle name="好_岳塘区" xfId="763"/>
    <cellStyle name="注释 2 3" xfId="764"/>
    <cellStyle name="好_岳塘区 2" xfId="765"/>
    <cellStyle name="好_岳塘区 3" xfId="766"/>
    <cellStyle name="好_岳塘区 3 2" xfId="767"/>
    <cellStyle name="好_岳阳楼区11年地方财政预算表 3" xfId="768"/>
    <cellStyle name="好_岳阳楼区11年地方财政预算表 3 2" xfId="769"/>
    <cellStyle name="好_长沙" xfId="770"/>
    <cellStyle name="强调文字颜色 3 2 4 2" xfId="771"/>
    <cellStyle name="汇总 2" xfId="772"/>
    <cellStyle name="汇总 2 2" xfId="773"/>
    <cellStyle name="检查单元格 2" xfId="774"/>
    <cellStyle name="汇总 2 3" xfId="775"/>
    <cellStyle name="检查单元格 3" xfId="776"/>
    <cellStyle name="汇总 2 4" xfId="777"/>
    <cellStyle name="检查单元格 3 2" xfId="778"/>
    <cellStyle name="汇总 2 4 2" xfId="779"/>
    <cellStyle name="汇总 3 3" xfId="780"/>
    <cellStyle name="汇总 3_2017年人大参阅资料（代表大会-定）1.14" xfId="781"/>
    <cellStyle name="汇总 4 2" xfId="782"/>
    <cellStyle name="计算 2" xfId="783"/>
    <cellStyle name="计算 2 4 2" xfId="784"/>
    <cellStyle name="计算 3" xfId="785"/>
    <cellStyle name="计算 3_2017年人大参阅资料（代表大会-定）1.14" xfId="786"/>
    <cellStyle name="计算 4" xfId="787"/>
    <cellStyle name="计算 4 2" xfId="788"/>
    <cellStyle name="适中 2" xfId="789"/>
    <cellStyle name="计算 5" xfId="790"/>
    <cellStyle name="检查单元格 2 2" xfId="791"/>
    <cellStyle name="警告文本 2 3 2" xfId="792"/>
    <cellStyle name="检查单元格 2 3" xfId="793"/>
    <cellStyle name="检查单元格 2 4 2" xfId="794"/>
    <cellStyle name="样式 1 2 2" xfId="795"/>
    <cellStyle name="检查单元格 3 3" xfId="796"/>
    <cellStyle name="强调文字颜色 4 2 3" xfId="797"/>
    <cellStyle name="检查单元格 3_2017年人大参阅资料（代表大会-定）1.14" xfId="798"/>
    <cellStyle name="小数 2" xfId="799"/>
    <cellStyle name="检查单元格 4" xfId="800"/>
    <cellStyle name="小数 2 2" xfId="801"/>
    <cellStyle name="检查单元格 4 2" xfId="802"/>
    <cellStyle name="检查单元格 5" xfId="803"/>
    <cellStyle name="解释性文本 2" xfId="804"/>
    <cellStyle name="解释性文本 3" xfId="805"/>
    <cellStyle name="解释性文本 3 2" xfId="806"/>
    <cellStyle name="解释性文本 3 3" xfId="807"/>
    <cellStyle name="解释性文本 3_2017年人大参阅资料（代表大会-定）1.14" xfId="808"/>
    <cellStyle name="解释性文本 4" xfId="809"/>
    <cellStyle name="警告文本 2 2" xfId="810"/>
    <cellStyle name="警告文本 2 3" xfId="811"/>
    <cellStyle name="警告文本 3" xfId="812"/>
    <cellStyle name="警告文本 3 2" xfId="813"/>
    <cellStyle name="警告文本 3 3" xfId="814"/>
    <cellStyle name="强调文字颜色 5 2" xfId="815"/>
    <cellStyle name="警告文本 3_2017年人大参阅资料（代表大会-定）1.14" xfId="816"/>
    <cellStyle name="표준_0N-HANDLING " xfId="817"/>
    <cellStyle name="警告文本 4" xfId="818"/>
    <cellStyle name="警告文本 4 2" xfId="819"/>
    <cellStyle name="链接单元格 2 2" xfId="820"/>
    <cellStyle name="链接单元格 2 3" xfId="821"/>
    <cellStyle name="霓付_ +Foil &amp; -FOIL &amp; PAPER" xfId="822"/>
    <cellStyle name="烹拳 [0]_ +Foil &amp; -FOIL &amp; PAPER" xfId="823"/>
    <cellStyle name="千位_1" xfId="824"/>
    <cellStyle name="千位分隔[0] 2 2" xfId="825"/>
    <cellStyle name="千位分隔[0] 3" xfId="826"/>
    <cellStyle name="千位分隔[0] 4" xfId="827"/>
    <cellStyle name="强调文字颜色 1 2" xfId="828"/>
    <cellStyle name="强调文字颜色 1 2 2" xfId="829"/>
    <cellStyle name="强调文字颜色 1 2 4" xfId="830"/>
    <cellStyle name="强调文字颜色 1 2 4 2" xfId="831"/>
    <cellStyle name="强调文字颜色 1 3 3" xfId="832"/>
    <cellStyle name="强调文字颜色 1 4" xfId="833"/>
    <cellStyle name="强调文字颜色 2 2" xfId="834"/>
    <cellStyle name="强调文字颜色 2 2 2" xfId="835"/>
    <cellStyle name="强调文字颜色 2 2 3" xfId="836"/>
    <cellStyle name="强调文字颜色 2 2 4" xfId="837"/>
    <cellStyle name="强调文字颜色 2 3" xfId="838"/>
    <cellStyle name="强调文字颜色 2 3_2017年人大参阅资料（代表大会-定）1.14" xfId="839"/>
    <cellStyle name="强调文字颜色 2 4" xfId="840"/>
    <cellStyle name="强调文字颜色 3 2" xfId="841"/>
    <cellStyle name="强调文字颜色 3 2 2" xfId="842"/>
    <cellStyle name="强调文字颜色 3 2 3" xfId="843"/>
    <cellStyle name="强调文字颜色 4 2" xfId="844"/>
    <cellStyle name="强调文字颜色 4 2 2" xfId="845"/>
    <cellStyle name="强调文字颜色 4 2 4" xfId="846"/>
    <cellStyle name="强调文字颜色 4 2 4 2" xfId="847"/>
    <cellStyle name="强调文字颜色 4 3" xfId="848"/>
    <cellStyle name="强调文字颜色 4 3 2" xfId="849"/>
    <cellStyle name="强调文字颜色 4 3 3" xfId="850"/>
    <cellStyle name="强调文字颜色 4 3_2017年人大参阅资料（代表大会-定）1.14" xfId="851"/>
    <cellStyle name="强调文字颜色 5 2 4" xfId="852"/>
    <cellStyle name="强调文字颜色 5 3" xfId="853"/>
    <cellStyle name="强调文字颜色 5 3 2" xfId="854"/>
    <cellStyle name="强调文字颜色 6 2" xfId="855"/>
    <cellStyle name="强调文字颜色 6 2 2" xfId="856"/>
    <cellStyle name="强调文字颜色 6 2 3" xfId="857"/>
    <cellStyle name="强调文字颜色 6 2 4" xfId="858"/>
    <cellStyle name="强调文字颜色 6 3" xfId="859"/>
    <cellStyle name="强调文字颜色 6 3 2" xfId="860"/>
    <cellStyle name="强调文字颜色 6 3 3" xfId="861"/>
    <cellStyle name="适中 3" xfId="862"/>
    <cellStyle name="适中 4 2" xfId="863"/>
    <cellStyle name="输出 2" xfId="864"/>
    <cellStyle name="输出 2 2" xfId="865"/>
    <cellStyle name="输出 2 3" xfId="866"/>
    <cellStyle name="输出 3" xfId="867"/>
    <cellStyle name="输出 3 2" xfId="868"/>
    <cellStyle name="输出 3_2017年人大参阅资料（代表大会-定）1.14" xfId="869"/>
    <cellStyle name="输出 4" xfId="870"/>
    <cellStyle name="输出 5" xfId="871"/>
    <cellStyle name="输入 4" xfId="872"/>
    <cellStyle name="输入 5" xfId="873"/>
    <cellStyle name="输入 6" xfId="874"/>
    <cellStyle name="数字" xfId="875"/>
    <cellStyle name="数字 2" xfId="876"/>
    <cellStyle name="数字 2 2" xfId="877"/>
    <cellStyle name="未定义 2" xfId="878"/>
    <cellStyle name="未定义 3" xfId="879"/>
    <cellStyle name="小数" xfId="880"/>
    <cellStyle name="样式 1" xfId="881"/>
    <cellStyle name="样式 1 2" xfId="882"/>
    <cellStyle name="注释 2 3 2" xfId="883"/>
    <cellStyle name="注释 3 3" xfId="884"/>
    <cellStyle name="통화 [0]_BOILER-CO1" xfId="885"/>
    <cellStyle name="통화_BOILER-CO1" xfId="886"/>
    <cellStyle name="千位分隔 12" xfId="88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6&#24180;&#25253;&#20154;&#22823;&#20915;&#31639;&#25253;&#21578;\L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D"/>
    </sheetNames>
    <definedNames>
      <definedName name="BM8_SelectZBM.BM8_ZBMChangeKMM"/>
      <definedName name="BM8_SelectZBM.BM8_ZBMminusOption"/>
      <definedName name="BM8_SelectZBM.BM8_ZBMSumOption"/>
    </defined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zoomScale="115" zoomScaleNormal="115" workbookViewId="0">
      <selection activeCell="I6" sqref="I6"/>
    </sheetView>
  </sheetViews>
  <sheetFormatPr defaultColWidth="8.75" defaultRowHeight="15.6" outlineLevelCol="6"/>
  <cols>
    <col min="1" max="1" width="26.25" customWidth="1"/>
    <col min="2" max="5" width="13.375" customWidth="1"/>
    <col min="6" max="6" width="13.0333333333333" hidden="1" customWidth="1"/>
    <col min="7" max="7" width="12.8" hidden="1" customWidth="1"/>
  </cols>
  <sheetData>
    <row r="1" s="96" customFormat="1" ht="35.1" customHeight="1" spans="1:5">
      <c r="A1" s="319" t="s">
        <v>0</v>
      </c>
      <c r="B1" s="319"/>
      <c r="C1" s="319"/>
      <c r="D1" s="319"/>
      <c r="E1" s="319"/>
    </row>
    <row r="2" s="97" customFormat="1" ht="20.1" customHeight="1" spans="5:5">
      <c r="E2" s="126" t="s">
        <v>1</v>
      </c>
    </row>
    <row r="3" ht="34.5" customHeight="1" spans="1:6">
      <c r="A3" s="188" t="s">
        <v>2</v>
      </c>
      <c r="B3" s="189" t="s">
        <v>3</v>
      </c>
      <c r="C3" s="375" t="s">
        <v>4</v>
      </c>
      <c r="D3" s="189" t="s">
        <v>5</v>
      </c>
      <c r="E3" s="190" t="s">
        <v>6</v>
      </c>
      <c r="F3" t="s">
        <v>7</v>
      </c>
    </row>
    <row r="4" ht="34.5" customHeight="1" spans="1:7">
      <c r="A4" s="257" t="s">
        <v>8</v>
      </c>
      <c r="B4" s="376">
        <v>51813</v>
      </c>
      <c r="C4" s="376">
        <v>51813</v>
      </c>
      <c r="D4" s="376">
        <v>56559</v>
      </c>
      <c r="E4" s="377">
        <f>D4/C4*100</f>
        <v>109.16</v>
      </c>
      <c r="F4">
        <v>47156</v>
      </c>
      <c r="G4" s="311">
        <f>(D4-F4)/F4</f>
        <v>0.1994</v>
      </c>
    </row>
    <row r="5" ht="34.5" customHeight="1" spans="1:7">
      <c r="A5" s="257" t="s">
        <v>9</v>
      </c>
      <c r="B5" s="376">
        <v>51602</v>
      </c>
      <c r="C5" s="376">
        <v>51602</v>
      </c>
      <c r="D5" s="376">
        <v>70096</v>
      </c>
      <c r="E5" s="377">
        <f>D5/C5*100</f>
        <v>135.84</v>
      </c>
      <c r="F5">
        <v>68201</v>
      </c>
      <c r="G5" s="311">
        <f t="shared" ref="G5:G11" si="0">(D5-F5)/F5</f>
        <v>0.0278</v>
      </c>
    </row>
    <row r="6" ht="34.5" customHeight="1" spans="1:7">
      <c r="A6" s="257" t="s">
        <v>10</v>
      </c>
      <c r="B6" s="376"/>
      <c r="C6" s="376"/>
      <c r="D6" s="376"/>
      <c r="E6" s="378"/>
      <c r="G6" s="311"/>
    </row>
    <row r="7" ht="34.5" customHeight="1" spans="1:7">
      <c r="A7" s="257" t="s">
        <v>11</v>
      </c>
      <c r="B7" s="376">
        <v>0</v>
      </c>
      <c r="C7" s="376">
        <v>0</v>
      </c>
      <c r="D7" s="376">
        <v>69558</v>
      </c>
      <c r="E7" s="378">
        <v>100</v>
      </c>
      <c r="F7">
        <v>3240</v>
      </c>
      <c r="G7" s="311">
        <f t="shared" si="0"/>
        <v>20.4685</v>
      </c>
    </row>
    <row r="8" ht="34.5" customHeight="1" spans="1:7">
      <c r="A8" s="257" t="s">
        <v>12</v>
      </c>
      <c r="B8" s="376">
        <v>6008</v>
      </c>
      <c r="C8" s="376">
        <v>6008</v>
      </c>
      <c r="D8" s="376">
        <v>8168</v>
      </c>
      <c r="E8" s="377">
        <f t="shared" ref="E5:E11" si="1">D8/C8*100</f>
        <v>135.95</v>
      </c>
      <c r="F8">
        <v>7833</v>
      </c>
      <c r="G8" s="311">
        <f t="shared" si="0"/>
        <v>0.0428</v>
      </c>
    </row>
    <row r="9" ht="34.5" customHeight="1" spans="1:7">
      <c r="A9" s="257" t="s">
        <v>13</v>
      </c>
      <c r="B9" s="376">
        <v>0</v>
      </c>
      <c r="C9" s="376">
        <v>9183</v>
      </c>
      <c r="D9" s="376">
        <v>9183</v>
      </c>
      <c r="E9" s="377">
        <f t="shared" si="1"/>
        <v>100</v>
      </c>
      <c r="F9">
        <v>9000</v>
      </c>
      <c r="G9" s="311">
        <f t="shared" si="0"/>
        <v>0.0203</v>
      </c>
    </row>
    <row r="10" ht="34.5" customHeight="1" spans="1:7">
      <c r="A10" s="257" t="s">
        <v>14</v>
      </c>
      <c r="B10" s="376">
        <v>42000</v>
      </c>
      <c r="C10" s="376">
        <v>30000</v>
      </c>
      <c r="D10" s="376">
        <v>31150</v>
      </c>
      <c r="E10" s="377">
        <f t="shared" si="1"/>
        <v>103.83</v>
      </c>
      <c r="F10">
        <v>27216</v>
      </c>
      <c r="G10" s="311">
        <f t="shared" si="0"/>
        <v>0.1445</v>
      </c>
    </row>
    <row r="11" ht="34.5" customHeight="1" spans="1:7">
      <c r="A11" s="379" t="s">
        <v>15</v>
      </c>
      <c r="B11" s="380">
        <f>SUM(B4:B10)</f>
        <v>151423</v>
      </c>
      <c r="C11" s="380">
        <f>SUM(C4:C10)</f>
        <v>148606</v>
      </c>
      <c r="D11" s="380">
        <f>SUM(D4:D10)</f>
        <v>244714</v>
      </c>
      <c r="E11" s="381">
        <f t="shared" si="1"/>
        <v>164.67</v>
      </c>
      <c r="F11">
        <v>162646</v>
      </c>
      <c r="G11" s="311">
        <f t="shared" si="0"/>
        <v>0.5046</v>
      </c>
    </row>
    <row r="13" ht="27" customHeight="1" spans="1:5">
      <c r="A13" s="382" t="s">
        <v>16</v>
      </c>
      <c r="B13" s="382"/>
      <c r="C13" s="382"/>
      <c r="D13" s="382"/>
      <c r="E13" s="382"/>
    </row>
    <row r="14" ht="27" customHeight="1" spans="1:5">
      <c r="A14" s="383" t="s">
        <v>17</v>
      </c>
      <c r="B14" s="383"/>
      <c r="C14" s="383"/>
      <c r="D14" s="383"/>
      <c r="E14" s="383"/>
    </row>
    <row r="15" ht="27" customHeight="1" spans="1:5">
      <c r="A15" s="384" t="s">
        <v>18</v>
      </c>
      <c r="B15" s="385"/>
      <c r="C15" s="385"/>
      <c r="D15" s="385"/>
      <c r="E15" s="385"/>
    </row>
    <row r="16" ht="27" customHeight="1" spans="1:5">
      <c r="A16" s="384" t="s">
        <v>19</v>
      </c>
      <c r="B16" s="385"/>
      <c r="C16" s="385"/>
      <c r="D16" s="385"/>
      <c r="E16" s="385"/>
    </row>
    <row r="17" ht="27" customHeight="1" spans="1:5">
      <c r="A17" s="386" t="s">
        <v>20</v>
      </c>
      <c r="B17" s="382"/>
      <c r="C17" s="382"/>
      <c r="D17" s="382"/>
      <c r="E17" s="382"/>
    </row>
    <row r="18" ht="27" customHeight="1" spans="1:5">
      <c r="A18" s="387" t="s">
        <v>21</v>
      </c>
      <c r="B18" s="382"/>
      <c r="C18" s="382"/>
      <c r="D18" s="382"/>
      <c r="E18" s="382"/>
    </row>
    <row r="19" ht="27" customHeight="1" spans="1:5">
      <c r="A19" s="382"/>
      <c r="B19" s="382"/>
      <c r="C19" s="382"/>
      <c r="D19" s="382"/>
      <c r="E19" s="382"/>
    </row>
  </sheetData>
  <mergeCells count="8">
    <mergeCell ref="A1:E1"/>
    <mergeCell ref="A13:E13"/>
    <mergeCell ref="A14:E14"/>
    <mergeCell ref="A15:E15"/>
    <mergeCell ref="A16:E16"/>
    <mergeCell ref="A17:E17"/>
    <mergeCell ref="A18:E18"/>
    <mergeCell ref="A19:E19"/>
  </mergeCells>
  <printOptions horizontalCentered="1"/>
  <pageMargins left="0.78740157480315" right="0.78740157480315" top="0.904861111111111" bottom="0.708661417322835"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22"/>
  <sheetViews>
    <sheetView showGridLines="0" showZeros="0" workbookViewId="0">
      <pane xSplit="1" ySplit="3" topLeftCell="B8" activePane="bottomRight" state="frozen"/>
      <selection/>
      <selection pane="topRight"/>
      <selection pane="bottomLeft"/>
      <selection pane="bottomRight" activeCell="E16" sqref="E16"/>
    </sheetView>
  </sheetViews>
  <sheetFormatPr defaultColWidth="8.75" defaultRowHeight="15.6" outlineLevelCol="5"/>
  <cols>
    <col min="1" max="1" width="28.25" style="167" customWidth="1"/>
    <col min="2" max="5" width="13.625" style="167" customWidth="1"/>
    <col min="6" max="6" width="14" style="167" hidden="1" customWidth="1"/>
    <col min="7" max="32" width="9" style="167" customWidth="1"/>
    <col min="33" max="16384" width="8.75" style="167"/>
  </cols>
  <sheetData>
    <row r="1" s="165" customFormat="1" ht="35.1" customHeight="1" spans="1:5">
      <c r="A1" s="169" t="s">
        <v>1238</v>
      </c>
      <c r="B1" s="169"/>
      <c r="C1" s="169"/>
      <c r="D1" s="169"/>
      <c r="E1" s="169"/>
    </row>
    <row r="2" s="166" customFormat="1" ht="20.1" customHeight="1" spans="5:5">
      <c r="E2" s="170" t="s">
        <v>1</v>
      </c>
    </row>
    <row r="3" ht="35.1" customHeight="1" spans="1:6">
      <c r="A3" s="171" t="s">
        <v>1239</v>
      </c>
      <c r="B3" s="139" t="s">
        <v>1240</v>
      </c>
      <c r="C3" s="139" t="s">
        <v>1241</v>
      </c>
      <c r="D3" s="139" t="s">
        <v>1242</v>
      </c>
      <c r="E3" s="172" t="s">
        <v>26</v>
      </c>
      <c r="F3" s="246" t="s">
        <v>1243</v>
      </c>
    </row>
    <row r="4" ht="23.1" customHeight="1" spans="1:6">
      <c r="A4" s="173" t="s">
        <v>1244</v>
      </c>
      <c r="B4" s="174"/>
      <c r="C4" s="174"/>
      <c r="D4" s="174"/>
      <c r="E4" s="175"/>
      <c r="F4" s="167">
        <v>0</v>
      </c>
    </row>
    <row r="5" ht="23.1" customHeight="1" spans="1:6">
      <c r="A5" s="173" t="s">
        <v>1245</v>
      </c>
      <c r="B5" s="174"/>
      <c r="C5" s="174"/>
      <c r="D5" s="174"/>
      <c r="E5" s="175"/>
      <c r="F5" s="167">
        <v>0</v>
      </c>
    </row>
    <row r="6" ht="23.1" customHeight="1" spans="1:6">
      <c r="A6" s="173" t="s">
        <v>1246</v>
      </c>
      <c r="B6" s="174">
        <v>37155</v>
      </c>
      <c r="C6" s="174">
        <v>1143</v>
      </c>
      <c r="D6" s="174">
        <v>1143</v>
      </c>
      <c r="E6" s="175">
        <f>+D6/C6*100</f>
        <v>100</v>
      </c>
      <c r="F6" s="167">
        <v>135338</v>
      </c>
    </row>
    <row r="7" ht="23.1" customHeight="1" spans="1:6">
      <c r="A7" s="173" t="s">
        <v>1247</v>
      </c>
      <c r="B7" s="174"/>
      <c r="C7" s="174"/>
      <c r="D7" s="174"/>
      <c r="E7" s="175"/>
      <c r="F7" s="167">
        <v>2872</v>
      </c>
    </row>
    <row r="8" ht="23.1" customHeight="1" spans="1:6">
      <c r="A8" s="173" t="s">
        <v>1248</v>
      </c>
      <c r="B8" s="247">
        <v>0</v>
      </c>
      <c r="C8" s="248">
        <v>0</v>
      </c>
      <c r="D8" s="248">
        <v>474</v>
      </c>
      <c r="E8" s="175">
        <v>100</v>
      </c>
      <c r="F8" s="167">
        <v>369</v>
      </c>
    </row>
    <row r="9" ht="23.1" customHeight="1" spans="1:5">
      <c r="A9" s="173"/>
      <c r="B9" s="247"/>
      <c r="C9" s="248"/>
      <c r="D9" s="248"/>
      <c r="E9" s="175"/>
    </row>
    <row r="10" ht="23.1" customHeight="1" spans="1:5">
      <c r="A10" s="249"/>
      <c r="B10" s="250"/>
      <c r="C10" s="250"/>
      <c r="D10" s="250"/>
      <c r="E10" s="179"/>
    </row>
    <row r="11" ht="23.1" customHeight="1" spans="1:5">
      <c r="A11" s="249"/>
      <c r="B11" s="250"/>
      <c r="C11" s="250"/>
      <c r="D11" s="250"/>
      <c r="E11" s="179"/>
    </row>
    <row r="12" ht="23.1" customHeight="1" spans="1:6">
      <c r="A12" s="182" t="s">
        <v>1249</v>
      </c>
      <c r="B12" s="251">
        <f>SUM(B4:B8)</f>
        <v>37155</v>
      </c>
      <c r="C12" s="251">
        <f>SUM(C4:C8)</f>
        <v>1143</v>
      </c>
      <c r="D12" s="251">
        <f>SUM(D4:D8)</f>
        <v>1617</v>
      </c>
      <c r="E12" s="239">
        <f>+D12/C12*100</f>
        <v>141.47</v>
      </c>
      <c r="F12" s="167">
        <v>138579</v>
      </c>
    </row>
    <row r="13" ht="23.1" customHeight="1" spans="1:5">
      <c r="A13" s="249"/>
      <c r="B13" s="250"/>
      <c r="C13" s="250"/>
      <c r="D13" s="250"/>
      <c r="E13" s="179"/>
    </row>
    <row r="14" ht="23.1" customHeight="1" spans="1:5">
      <c r="A14" s="249"/>
      <c r="B14" s="250"/>
      <c r="C14" s="250"/>
      <c r="D14" s="250"/>
      <c r="E14" s="179"/>
    </row>
    <row r="15" ht="23.1" customHeight="1" spans="1:6">
      <c r="A15" s="173" t="s">
        <v>1250</v>
      </c>
      <c r="B15" s="177">
        <v>227406</v>
      </c>
      <c r="C15" s="174">
        <v>249013</v>
      </c>
      <c r="D15" s="174">
        <v>223452</v>
      </c>
      <c r="E15" s="175">
        <f>+D15/C15*100</f>
        <v>89.74</v>
      </c>
      <c r="F15" s="167">
        <v>138898</v>
      </c>
    </row>
    <row r="16" ht="23.1" customHeight="1" spans="1:6">
      <c r="A16" s="173" t="s">
        <v>1251</v>
      </c>
      <c r="B16" s="177">
        <v>0</v>
      </c>
      <c r="C16" s="174">
        <f>C17</f>
        <v>302600</v>
      </c>
      <c r="D16" s="174">
        <f>D17</f>
        <v>305600</v>
      </c>
      <c r="E16" s="175">
        <f>+D16/C16*100</f>
        <v>100.99</v>
      </c>
      <c r="F16" s="167">
        <v>298230</v>
      </c>
    </row>
    <row r="17" ht="23.1" customHeight="1" spans="1:6">
      <c r="A17" s="173" t="s">
        <v>1252</v>
      </c>
      <c r="B17" s="174">
        <v>0</v>
      </c>
      <c r="C17" s="174">
        <v>302600</v>
      </c>
      <c r="D17" s="174">
        <v>305600</v>
      </c>
      <c r="E17" s="175">
        <f>+D17/C17*100</f>
        <v>100.99</v>
      </c>
      <c r="F17" s="167">
        <v>298230</v>
      </c>
    </row>
    <row r="18" ht="23.1" customHeight="1" spans="1:5">
      <c r="A18" s="173" t="s">
        <v>1253</v>
      </c>
      <c r="B18" s="174"/>
      <c r="C18" s="174"/>
      <c r="D18" s="174"/>
      <c r="E18" s="175"/>
    </row>
    <row r="19" ht="23.1" customHeight="1" spans="1:6">
      <c r="A19" s="173" t="s">
        <v>1254</v>
      </c>
      <c r="B19" s="174">
        <v>1999</v>
      </c>
      <c r="C19" s="174">
        <v>1999</v>
      </c>
      <c r="D19" s="174">
        <v>740</v>
      </c>
      <c r="E19" s="175">
        <f>+D19/C19*100</f>
        <v>37.02</v>
      </c>
      <c r="F19" s="167">
        <v>2646</v>
      </c>
    </row>
    <row r="20" ht="23.1" customHeight="1" spans="1:6">
      <c r="A20" s="173" t="s">
        <v>1255</v>
      </c>
      <c r="B20" s="177"/>
      <c r="C20" s="177"/>
      <c r="D20" s="252"/>
      <c r="E20" s="253"/>
      <c r="F20" s="167">
        <v>180</v>
      </c>
    </row>
    <row r="21" ht="23.1" customHeight="1" spans="1:5">
      <c r="A21" s="249"/>
      <c r="B21" s="250"/>
      <c r="C21" s="250"/>
      <c r="D21" s="250"/>
      <c r="E21" s="179"/>
    </row>
    <row r="22" ht="23.1" customHeight="1" spans="1:5">
      <c r="A22" s="249"/>
      <c r="B22" s="250"/>
      <c r="C22" s="250"/>
      <c r="D22" s="250"/>
      <c r="E22" s="179"/>
    </row>
    <row r="23" ht="23.1" customHeight="1" spans="1:5">
      <c r="A23" s="249"/>
      <c r="B23" s="250"/>
      <c r="C23" s="250"/>
      <c r="D23" s="250"/>
      <c r="E23" s="179"/>
    </row>
    <row r="24" ht="23.1" customHeight="1" spans="1:5">
      <c r="A24" s="173"/>
      <c r="B24" s="254"/>
      <c r="C24" s="174"/>
      <c r="D24" s="174"/>
      <c r="E24" s="175"/>
    </row>
    <row r="25" ht="23.1" customHeight="1" spans="1:5">
      <c r="A25" s="173"/>
      <c r="B25" s="254"/>
      <c r="C25" s="174"/>
      <c r="D25" s="174"/>
      <c r="E25" s="175"/>
    </row>
    <row r="26" ht="23.1" customHeight="1" spans="1:5">
      <c r="A26" s="173"/>
      <c r="B26" s="254"/>
      <c r="C26" s="174"/>
      <c r="D26" s="174"/>
      <c r="E26" s="175"/>
    </row>
    <row r="27" ht="23.1" customHeight="1" spans="1:5">
      <c r="A27" s="173"/>
      <c r="B27" s="254"/>
      <c r="C27" s="174"/>
      <c r="D27" s="174"/>
      <c r="E27" s="175"/>
    </row>
    <row r="28" ht="23.1" customHeight="1" spans="1:5">
      <c r="A28" s="173"/>
      <c r="B28" s="254"/>
      <c r="C28" s="174"/>
      <c r="D28" s="174"/>
      <c r="E28" s="175"/>
    </row>
    <row r="29" ht="23.1" customHeight="1" spans="1:5">
      <c r="A29" s="173"/>
      <c r="B29" s="254"/>
      <c r="C29" s="174"/>
      <c r="D29" s="174"/>
      <c r="E29" s="175"/>
    </row>
    <row r="30" ht="23.1" customHeight="1" spans="1:5">
      <c r="A30" s="173"/>
      <c r="B30" s="254"/>
      <c r="C30" s="174"/>
      <c r="D30" s="174"/>
      <c r="E30" s="175"/>
    </row>
    <row r="31" ht="23.1" customHeight="1" spans="1:6">
      <c r="A31" s="162" t="s">
        <v>1256</v>
      </c>
      <c r="B31" s="185">
        <f>B12+B15+B16+B19+B18</f>
        <v>266560</v>
      </c>
      <c r="C31" s="185">
        <f>C12+C15+C16+C19+C18</f>
        <v>554755</v>
      </c>
      <c r="D31" s="185">
        <f>D12+D15+D16+D19+D18+D20</f>
        <v>531409</v>
      </c>
      <c r="E31" s="244">
        <f>+D31/C31*100</f>
        <v>95.79</v>
      </c>
      <c r="F31" s="167">
        <v>578533</v>
      </c>
    </row>
    <row r="32"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3.1" customHeight="1"/>
    <row r="1408" ht="23.1" customHeight="1"/>
    <row r="1409" ht="23.1" customHeight="1"/>
    <row r="1410" ht="23.1"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row r="4819" ht="24.95" customHeight="1"/>
    <row r="4820" ht="24.95" customHeight="1"/>
    <row r="4821" ht="24.95" customHeight="1"/>
    <row r="4822" ht="24.95" customHeight="1"/>
  </sheetData>
  <mergeCells count="1">
    <mergeCell ref="A1:E1"/>
  </mergeCells>
  <printOptions horizontalCentered="1"/>
  <pageMargins left="0.78740157480315" right="0.78740157480315" top="0.905511811023622" bottom="0.708661417322835" header="0.31496062992126" footer="0.31496062992126"/>
  <pageSetup paperSize="9" scale="95" firstPageNumber="7" orientation="portrait" useFirstPageNumber="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4823"/>
  <sheetViews>
    <sheetView showGridLines="0" showZeros="0" workbookViewId="0">
      <pane xSplit="1" ySplit="3" topLeftCell="B16" activePane="bottomRight" state="frozen"/>
      <selection/>
      <selection pane="topRight"/>
      <selection pane="bottomLeft"/>
      <selection pane="bottomRight" activeCell="C24" sqref="C24"/>
    </sheetView>
  </sheetViews>
  <sheetFormatPr defaultColWidth="8.75" defaultRowHeight="15.6"/>
  <cols>
    <col min="1" max="1" width="27.5" style="122" customWidth="1"/>
    <col min="2" max="2" width="13.75" style="133" customWidth="1"/>
    <col min="3" max="5" width="13.75" style="122" customWidth="1"/>
    <col min="6" max="6" width="16.1" style="122" hidden="1" customWidth="1"/>
    <col min="7" max="7" width="9" style="122" hidden="1" customWidth="1"/>
    <col min="8" max="32" width="9" style="122" customWidth="1"/>
    <col min="33" max="224" width="8.75" style="122"/>
    <col min="225" max="247" width="9" style="122" customWidth="1"/>
  </cols>
  <sheetData>
    <row r="1" s="96" customFormat="1" ht="35.1" customHeight="1" spans="1:247">
      <c r="A1" s="134" t="s">
        <v>1257</v>
      </c>
      <c r="B1" s="134"/>
      <c r="C1" s="134"/>
      <c r="D1" s="134"/>
      <c r="E1" s="13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row>
    <row r="2" s="121" customFormat="1" ht="20.1" customHeight="1" spans="1:247">
      <c r="A2" s="127"/>
      <c r="B2" s="135"/>
      <c r="C2" s="127"/>
      <c r="D2" s="127"/>
      <c r="E2" s="136" t="s">
        <v>1</v>
      </c>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row>
    <row r="3" ht="35.1" customHeight="1" spans="1:6">
      <c r="A3" s="137" t="s">
        <v>1258</v>
      </c>
      <c r="B3" s="138" t="s">
        <v>1259</v>
      </c>
      <c r="C3" s="139" t="s">
        <v>1260</v>
      </c>
      <c r="D3" s="139" t="s">
        <v>1261</v>
      </c>
      <c r="E3" s="140" t="s">
        <v>1262</v>
      </c>
      <c r="F3" s="141" t="s">
        <v>1263</v>
      </c>
    </row>
    <row r="4" ht="23.1" customHeight="1" spans="1:6">
      <c r="A4" s="234" t="s">
        <v>1264</v>
      </c>
      <c r="B4" s="174"/>
      <c r="C4" s="174"/>
      <c r="D4" s="174"/>
      <c r="E4" s="175"/>
      <c r="F4" s="122">
        <v>0</v>
      </c>
    </row>
    <row r="5" ht="23.1" customHeight="1" spans="1:6">
      <c r="A5" s="234" t="s">
        <v>1265</v>
      </c>
      <c r="B5" s="174"/>
      <c r="C5" s="174"/>
      <c r="D5" s="174"/>
      <c r="E5" s="175"/>
      <c r="F5" s="122">
        <v>0</v>
      </c>
    </row>
    <row r="6" ht="23.1" customHeight="1" spans="1:6">
      <c r="A6" s="234" t="s">
        <v>1266</v>
      </c>
      <c r="B6" s="174">
        <v>0</v>
      </c>
      <c r="C6" s="174">
        <v>0</v>
      </c>
      <c r="D6" s="174">
        <v>246</v>
      </c>
      <c r="E6" s="175">
        <v>100</v>
      </c>
      <c r="F6" s="122">
        <v>221</v>
      </c>
    </row>
    <row r="7" ht="23.1" customHeight="1" spans="1:6">
      <c r="A7" s="234" t="s">
        <v>1267</v>
      </c>
      <c r="B7" s="174"/>
      <c r="C7" s="174"/>
      <c r="D7" s="174"/>
      <c r="E7" s="175"/>
      <c r="F7" s="122">
        <v>0</v>
      </c>
    </row>
    <row r="8" ht="23.1" customHeight="1" spans="1:6">
      <c r="A8" s="234" t="s">
        <v>1268</v>
      </c>
      <c r="B8" s="174">
        <v>195934</v>
      </c>
      <c r="C8" s="174">
        <v>193529</v>
      </c>
      <c r="D8" s="174">
        <v>162360</v>
      </c>
      <c r="E8" s="175">
        <f>D8/C8*100</f>
        <v>83.89</v>
      </c>
      <c r="F8" s="122">
        <v>242618</v>
      </c>
    </row>
    <row r="9" ht="23.1" customHeight="1" spans="1:6">
      <c r="A9" s="234" t="s">
        <v>1269</v>
      </c>
      <c r="B9" s="174"/>
      <c r="C9" s="174"/>
      <c r="D9" s="174"/>
      <c r="E9" s="175"/>
      <c r="F9" s="122">
        <v>0</v>
      </c>
    </row>
    <row r="10" ht="23.1" customHeight="1" spans="1:6">
      <c r="A10" s="234" t="s">
        <v>1270</v>
      </c>
      <c r="B10" s="174"/>
      <c r="C10" s="174"/>
      <c r="D10" s="174"/>
      <c r="E10" s="175"/>
      <c r="F10" s="122">
        <v>0</v>
      </c>
    </row>
    <row r="11" ht="23.1" customHeight="1" spans="1:6">
      <c r="A11" s="234" t="s">
        <v>1271</v>
      </c>
      <c r="B11" s="174"/>
      <c r="C11" s="174"/>
      <c r="D11" s="174"/>
      <c r="E11" s="175"/>
      <c r="F11" s="122">
        <v>0</v>
      </c>
    </row>
    <row r="12" ht="23.1" customHeight="1" spans="1:6">
      <c r="A12" s="234" t="s">
        <v>1272</v>
      </c>
      <c r="B12" s="174"/>
      <c r="C12" s="174"/>
      <c r="D12" s="174"/>
      <c r="E12" s="175"/>
      <c r="F12" s="122">
        <v>0</v>
      </c>
    </row>
    <row r="13" ht="23.1" customHeight="1" spans="1:6">
      <c r="A13" s="234" t="s">
        <v>1273</v>
      </c>
      <c r="B13" s="174"/>
      <c r="C13" s="174"/>
      <c r="D13" s="174"/>
      <c r="E13" s="175"/>
      <c r="F13" s="122">
        <v>0</v>
      </c>
    </row>
    <row r="14" ht="23.1" customHeight="1" spans="1:6">
      <c r="A14" s="234" t="s">
        <v>1274</v>
      </c>
      <c r="B14" s="174">
        <v>0</v>
      </c>
      <c r="C14" s="174">
        <v>302600</v>
      </c>
      <c r="D14" s="174">
        <v>305697</v>
      </c>
      <c r="E14" s="175">
        <f>D14/C14*100</f>
        <v>101.02</v>
      </c>
      <c r="F14" s="122">
        <v>147735</v>
      </c>
    </row>
    <row r="15" ht="23.1" customHeight="1" spans="1:6">
      <c r="A15" s="234" t="s">
        <v>1275</v>
      </c>
      <c r="B15" s="174">
        <v>26000</v>
      </c>
      <c r="C15" s="174">
        <v>26000</v>
      </c>
      <c r="D15" s="174">
        <v>30251</v>
      </c>
      <c r="E15" s="175">
        <f>D15/C15*100</f>
        <v>116.35</v>
      </c>
      <c r="F15" s="122">
        <v>20209</v>
      </c>
    </row>
    <row r="16" ht="23.1" customHeight="1" spans="1:6">
      <c r="A16" s="234" t="s">
        <v>1276</v>
      </c>
      <c r="B16" s="235"/>
      <c r="C16" s="174"/>
      <c r="D16" s="174"/>
      <c r="E16" s="175"/>
      <c r="F16" s="122">
        <v>32</v>
      </c>
    </row>
    <row r="17" ht="23.1" customHeight="1" spans="1:5">
      <c r="A17" s="236"/>
      <c r="B17" s="235"/>
      <c r="C17" s="237"/>
      <c r="D17" s="237"/>
      <c r="E17" s="238"/>
    </row>
    <row r="18" ht="23.1" customHeight="1" spans="1:5">
      <c r="A18" s="236"/>
      <c r="B18" s="235"/>
      <c r="C18" s="237"/>
      <c r="D18" s="237"/>
      <c r="E18" s="238"/>
    </row>
    <row r="19" ht="23.1" customHeight="1" spans="1:7">
      <c r="A19" s="152" t="s">
        <v>1277</v>
      </c>
      <c r="B19" s="183">
        <f>SUM(B4:B16)</f>
        <v>221934</v>
      </c>
      <c r="C19" s="183">
        <f>SUM(C4:C16)</f>
        <v>522129</v>
      </c>
      <c r="D19" s="183">
        <f>SUM(D4:D16)</f>
        <v>498554</v>
      </c>
      <c r="E19" s="239">
        <f>D19/C19*100</f>
        <v>95.48</v>
      </c>
      <c r="F19" s="122">
        <v>410815</v>
      </c>
      <c r="G19" s="122">
        <f>(D19-F19)/F19</f>
        <v>0.213573019485657</v>
      </c>
    </row>
    <row r="20" ht="23.1" customHeight="1" spans="1:5">
      <c r="A20" s="236"/>
      <c r="B20" s="240"/>
      <c r="C20" s="241"/>
      <c r="D20" s="241"/>
      <c r="E20" s="238"/>
    </row>
    <row r="21" ht="23.1" customHeight="1" spans="1:6">
      <c r="A21" s="234" t="s">
        <v>1278</v>
      </c>
      <c r="B21" s="174">
        <f>B22+B23+B24</f>
        <v>42448</v>
      </c>
      <c r="C21" s="174">
        <f>C22+C23+C24</f>
        <v>30448</v>
      </c>
      <c r="D21" s="174">
        <f>D22+D23+D24</f>
        <v>31260</v>
      </c>
      <c r="E21" s="175">
        <f>D21/C21*100</f>
        <v>102.67</v>
      </c>
      <c r="F21" s="122">
        <v>248</v>
      </c>
    </row>
    <row r="22" ht="23.1" customHeight="1" spans="1:6">
      <c r="A22" s="234" t="s">
        <v>1279</v>
      </c>
      <c r="B22" s="174">
        <v>42000</v>
      </c>
      <c r="C22" s="174">
        <v>30000</v>
      </c>
      <c r="D22" s="174">
        <v>31000</v>
      </c>
      <c r="E22" s="175">
        <v>100</v>
      </c>
      <c r="F22" s="122">
        <v>0</v>
      </c>
    </row>
    <row r="23" ht="23.1" customHeight="1" spans="1:5">
      <c r="A23" s="234" t="s">
        <v>1280</v>
      </c>
      <c r="B23" s="174">
        <v>448</v>
      </c>
      <c r="C23" s="174">
        <v>448</v>
      </c>
      <c r="D23" s="174"/>
      <c r="E23" s="175"/>
    </row>
    <row r="24" ht="23.1" customHeight="1" spans="1:6">
      <c r="A24" s="234" t="s">
        <v>1281</v>
      </c>
      <c r="B24" s="174">
        <v>0</v>
      </c>
      <c r="C24" s="174">
        <v>0</v>
      </c>
      <c r="D24" s="174">
        <v>260</v>
      </c>
      <c r="E24" s="175">
        <v>100</v>
      </c>
      <c r="F24" s="122">
        <v>248</v>
      </c>
    </row>
    <row r="25" ht="23.1" customHeight="1" spans="1:6">
      <c r="A25" s="234" t="s">
        <v>1282</v>
      </c>
      <c r="B25" s="174"/>
      <c r="C25" s="174"/>
      <c r="D25" s="174"/>
      <c r="E25" s="175"/>
      <c r="F25" s="122">
        <v>150730</v>
      </c>
    </row>
    <row r="26" ht="23.1" customHeight="1" spans="1:6">
      <c r="A26" s="234" t="s">
        <v>1283</v>
      </c>
      <c r="B26" s="174"/>
      <c r="C26" s="174"/>
      <c r="D26" s="174"/>
      <c r="E26" s="175"/>
      <c r="F26" s="122">
        <v>150730</v>
      </c>
    </row>
    <row r="27" ht="23.1" customHeight="1" spans="1:6">
      <c r="A27" s="234" t="s">
        <v>1284</v>
      </c>
      <c r="B27" s="174"/>
      <c r="C27" s="174"/>
      <c r="D27" s="174"/>
      <c r="E27" s="175"/>
      <c r="F27" s="122">
        <v>16000</v>
      </c>
    </row>
    <row r="28" ht="23.1" customHeight="1" spans="1:6">
      <c r="A28" s="234" t="s">
        <v>1285</v>
      </c>
      <c r="B28" s="174">
        <v>2178</v>
      </c>
      <c r="C28" s="174">
        <v>2178</v>
      </c>
      <c r="D28" s="174">
        <v>1595</v>
      </c>
      <c r="E28" s="175">
        <f>D28/C28*100</f>
        <v>73.23</v>
      </c>
      <c r="F28" s="122">
        <v>740</v>
      </c>
    </row>
    <row r="29" ht="23.1" customHeight="1" spans="1:5">
      <c r="A29" s="234"/>
      <c r="B29" s="174"/>
      <c r="C29" s="174"/>
      <c r="D29" s="174"/>
      <c r="E29" s="175"/>
    </row>
    <row r="30" ht="23.1" customHeight="1" spans="1:5">
      <c r="A30" s="234"/>
      <c r="B30" s="174"/>
      <c r="C30" s="174"/>
      <c r="D30" s="174"/>
      <c r="E30" s="175"/>
    </row>
    <row r="31" ht="23.1" hidden="1" customHeight="1" spans="1:5">
      <c r="A31" s="234"/>
      <c r="B31" s="242"/>
      <c r="C31" s="242"/>
      <c r="D31" s="242"/>
      <c r="E31" s="243"/>
    </row>
    <row r="32" ht="23.1" customHeight="1" spans="1:6">
      <c r="A32" s="162" t="s">
        <v>154</v>
      </c>
      <c r="B32" s="185">
        <f>B19+B21+B25+B28</f>
        <v>266560</v>
      </c>
      <c r="C32" s="185">
        <f>C19+C21+C25+C28</f>
        <v>554755</v>
      </c>
      <c r="D32" s="185">
        <f>D19+D21+D25+D28+D27</f>
        <v>531409</v>
      </c>
      <c r="E32" s="244">
        <f>D32/C32*100</f>
        <v>95.79</v>
      </c>
      <c r="F32" s="122">
        <v>578533</v>
      </c>
    </row>
    <row r="33" ht="23.1" customHeight="1"/>
    <row r="34" ht="23.1" customHeight="1" spans="2:5">
      <c r="B34" s="245">
        <f>B32-'9.基金收入'!B31</f>
        <v>0</v>
      </c>
      <c r="C34" s="245">
        <f>C32-'9.基金收入'!C31</f>
        <v>0</v>
      </c>
      <c r="D34" s="245">
        <f>D32-'9.基金收入'!D31</f>
        <v>0</v>
      </c>
      <c r="E34" s="245">
        <f>E32-'9.基金收入'!E31</f>
        <v>0</v>
      </c>
    </row>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3.1" customHeight="1"/>
    <row r="1408" ht="23.1" customHeight="1"/>
    <row r="1409" ht="23.1" customHeight="1"/>
    <row r="1410" ht="23.1" customHeight="1"/>
    <row r="1411" ht="23.1"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row r="4819" ht="24.95" customHeight="1"/>
    <row r="4820" ht="24.95" customHeight="1"/>
    <row r="4821" ht="24.95" customHeight="1"/>
    <row r="4822" ht="24.95" customHeight="1"/>
    <row r="4823" ht="24.95" customHeight="1"/>
  </sheetData>
  <mergeCells count="1">
    <mergeCell ref="A1:E1"/>
  </mergeCells>
  <printOptions horizontalCentered="1"/>
  <pageMargins left="0.78740157480315" right="0.78740157480315" top="0.905511811023622" bottom="0.708661417322835" header="0.31496062992126" footer="0.31496062992126"/>
  <pageSetup paperSize="9" scale="95" firstPageNumber="8" orientation="portrait" useFirstPageNumber="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4806"/>
  <sheetViews>
    <sheetView showGridLines="0" showZeros="0" workbookViewId="0">
      <pane xSplit="1" ySplit="3" topLeftCell="B4" activePane="bottomRight" state="frozen"/>
      <selection/>
      <selection pane="topRight"/>
      <selection pane="bottomLeft"/>
      <selection pane="bottomRight" activeCell="A1" sqref="A1:E1"/>
    </sheetView>
  </sheetViews>
  <sheetFormatPr defaultColWidth="8.75" defaultRowHeight="15.6"/>
  <cols>
    <col min="1" max="1" width="27.5" style="122" customWidth="1"/>
    <col min="2" max="2" width="13.75" style="133" customWidth="1"/>
    <col min="3" max="5" width="13.75" style="122" customWidth="1"/>
    <col min="6" max="6" width="16.1" style="122" hidden="1" customWidth="1"/>
    <col min="7" max="7" width="9" style="122" hidden="1" customWidth="1"/>
    <col min="8" max="32" width="9" style="122" customWidth="1"/>
    <col min="33" max="224" width="8.75" style="122"/>
    <col min="225" max="247" width="9" style="122" customWidth="1"/>
  </cols>
  <sheetData>
    <row r="1" s="96" customFormat="1" ht="35.1" customHeight="1" spans="1:247">
      <c r="A1" s="134" t="s">
        <v>1286</v>
      </c>
      <c r="B1" s="134"/>
      <c r="C1" s="134"/>
      <c r="D1" s="134"/>
      <c r="E1" s="13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row>
    <row r="2" s="121" customFormat="1" ht="20.1" customHeight="1" spans="1:247">
      <c r="A2" s="127"/>
      <c r="B2" s="135"/>
      <c r="C2" s="127"/>
      <c r="D2" s="127"/>
      <c r="E2" s="136" t="s">
        <v>1</v>
      </c>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row>
    <row r="3" ht="35.1" customHeight="1" spans="1:6">
      <c r="A3" s="137" t="s">
        <v>1258</v>
      </c>
      <c r="B3" s="138" t="s">
        <v>1259</v>
      </c>
      <c r="C3" s="139" t="s">
        <v>1260</v>
      </c>
      <c r="D3" s="139" t="s">
        <v>1261</v>
      </c>
      <c r="E3" s="140" t="s">
        <v>1262</v>
      </c>
      <c r="F3" s="141" t="s">
        <v>1263</v>
      </c>
    </row>
    <row r="4" ht="23.1" customHeight="1" spans="1:6">
      <c r="A4" s="234" t="s">
        <v>1264</v>
      </c>
      <c r="B4" s="174"/>
      <c r="C4" s="174"/>
      <c r="D4" s="174"/>
      <c r="E4" s="175"/>
      <c r="F4" s="122">
        <v>0</v>
      </c>
    </row>
    <row r="5" ht="23.1" customHeight="1" spans="1:6">
      <c r="A5" s="234" t="s">
        <v>1265</v>
      </c>
      <c r="B5" s="174"/>
      <c r="C5" s="174"/>
      <c r="D5" s="174"/>
      <c r="E5" s="175"/>
      <c r="F5" s="122">
        <v>0</v>
      </c>
    </row>
    <row r="6" ht="23.1" customHeight="1" spans="1:6">
      <c r="A6" s="234" t="s">
        <v>1266</v>
      </c>
      <c r="B6" s="174">
        <v>0</v>
      </c>
      <c r="C6" s="174">
        <v>0</v>
      </c>
      <c r="D6" s="174">
        <v>246</v>
      </c>
      <c r="E6" s="175">
        <v>100</v>
      </c>
      <c r="F6" s="122">
        <v>221</v>
      </c>
    </row>
    <row r="7" ht="23.1" customHeight="1" spans="1:6">
      <c r="A7" s="234" t="s">
        <v>1267</v>
      </c>
      <c r="B7" s="174"/>
      <c r="C7" s="174"/>
      <c r="D7" s="174"/>
      <c r="E7" s="175"/>
      <c r="F7" s="122">
        <v>0</v>
      </c>
    </row>
    <row r="8" ht="23.1" customHeight="1" spans="1:6">
      <c r="A8" s="234" t="s">
        <v>1268</v>
      </c>
      <c r="B8" s="174">
        <v>195934</v>
      </c>
      <c r="C8" s="174">
        <v>193529</v>
      </c>
      <c r="D8" s="174">
        <v>162360</v>
      </c>
      <c r="E8" s="175">
        <f>D8/C8*100</f>
        <v>83.89</v>
      </c>
      <c r="F8" s="122">
        <v>242618</v>
      </c>
    </row>
    <row r="9" ht="23.1" customHeight="1" spans="1:6">
      <c r="A9" s="234" t="s">
        <v>1269</v>
      </c>
      <c r="B9" s="174"/>
      <c r="C9" s="174"/>
      <c r="D9" s="174"/>
      <c r="E9" s="175"/>
      <c r="F9" s="122">
        <v>0</v>
      </c>
    </row>
    <row r="10" ht="23.1" customHeight="1" spans="1:6">
      <c r="A10" s="234" t="s">
        <v>1270</v>
      </c>
      <c r="B10" s="174"/>
      <c r="C10" s="174"/>
      <c r="D10" s="174"/>
      <c r="E10" s="175"/>
      <c r="F10" s="122">
        <v>0</v>
      </c>
    </row>
    <row r="11" ht="23.1" customHeight="1" spans="1:6">
      <c r="A11" s="234" t="s">
        <v>1271</v>
      </c>
      <c r="B11" s="174"/>
      <c r="C11" s="174"/>
      <c r="D11" s="174"/>
      <c r="E11" s="175"/>
      <c r="F11" s="122">
        <v>0</v>
      </c>
    </row>
    <row r="12" ht="23.1" customHeight="1" spans="1:6">
      <c r="A12" s="234" t="s">
        <v>1272</v>
      </c>
      <c r="B12" s="174"/>
      <c r="C12" s="174"/>
      <c r="D12" s="174"/>
      <c r="E12" s="175"/>
      <c r="F12" s="122">
        <v>0</v>
      </c>
    </row>
    <row r="13" ht="23.1" customHeight="1" spans="1:6">
      <c r="A13" s="234" t="s">
        <v>1273</v>
      </c>
      <c r="B13" s="174"/>
      <c r="C13" s="174"/>
      <c r="D13" s="174"/>
      <c r="E13" s="175"/>
      <c r="F13" s="122">
        <v>0</v>
      </c>
    </row>
    <row r="14" ht="23.1" customHeight="1" spans="1:6">
      <c r="A14" s="234" t="s">
        <v>1274</v>
      </c>
      <c r="B14" s="174">
        <v>0</v>
      </c>
      <c r="C14" s="174">
        <v>302600</v>
      </c>
      <c r="D14" s="174">
        <v>305697</v>
      </c>
      <c r="E14" s="175">
        <f t="shared" ref="E14:E19" si="0">D14/C14*100</f>
        <v>101.02</v>
      </c>
      <c r="F14" s="122">
        <v>147735</v>
      </c>
    </row>
    <row r="15" ht="23.1" customHeight="1" spans="1:6">
      <c r="A15" s="234" t="s">
        <v>1275</v>
      </c>
      <c r="B15" s="174">
        <v>26000</v>
      </c>
      <c r="C15" s="174">
        <v>26000</v>
      </c>
      <c r="D15" s="174">
        <v>30251</v>
      </c>
      <c r="E15" s="175">
        <f t="shared" si="0"/>
        <v>116.35</v>
      </c>
      <c r="F15" s="122">
        <v>20209</v>
      </c>
    </row>
    <row r="16" ht="23.1" customHeight="1" spans="1:6">
      <c r="A16" s="234" t="s">
        <v>1276</v>
      </c>
      <c r="B16" s="235"/>
      <c r="C16" s="174"/>
      <c r="D16" s="174"/>
      <c r="E16" s="175"/>
      <c r="F16" s="122">
        <v>32</v>
      </c>
    </row>
    <row r="17" ht="23.1" customHeight="1" spans="1:5">
      <c r="A17" s="236"/>
      <c r="B17" s="235"/>
      <c r="C17" s="237"/>
      <c r="D17" s="237"/>
      <c r="E17" s="238"/>
    </row>
    <row r="18" ht="23.1" customHeight="1" spans="1:5">
      <c r="A18" s="236"/>
      <c r="B18" s="235"/>
      <c r="C18" s="237"/>
      <c r="D18" s="237"/>
      <c r="E18" s="238"/>
    </row>
    <row r="19" ht="23.1" customHeight="1" spans="1:7">
      <c r="A19" s="152" t="s">
        <v>1277</v>
      </c>
      <c r="B19" s="183">
        <f>SUM(B4:B16)</f>
        <v>221934</v>
      </c>
      <c r="C19" s="183">
        <f>SUM(C4:C16)</f>
        <v>522129</v>
      </c>
      <c r="D19" s="183">
        <f>SUM(D4:D16)</f>
        <v>498554</v>
      </c>
      <c r="E19" s="239">
        <f t="shared" si="0"/>
        <v>95.48</v>
      </c>
      <c r="F19" s="122">
        <v>410815</v>
      </c>
      <c r="G19" s="122">
        <f>(D19-F19)/F19</f>
        <v>0.213573019485657</v>
      </c>
    </row>
    <row r="20" ht="23.1" customHeight="1"/>
    <row r="21" ht="23.1" customHeight="1"/>
    <row r="22" ht="23.1" customHeight="1"/>
    <row r="23" ht="23.1" customHeight="1"/>
    <row r="24" ht="23.1" customHeight="1"/>
    <row r="25" ht="23.1" customHeight="1"/>
    <row r="26" ht="23.1" customHeight="1"/>
    <row r="27" ht="23.1" customHeight="1"/>
    <row r="28" ht="23.1" customHeight="1"/>
    <row r="29" ht="23.1" customHeight="1"/>
    <row r="30" ht="23.1" customHeight="1"/>
    <row r="31" ht="23.1" customHeight="1"/>
    <row r="32"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4.95" customHeight="1"/>
    <row r="1396" ht="24.95" customHeight="1"/>
    <row r="1397" ht="24.95" customHeight="1"/>
    <row r="1398" ht="24.95" customHeight="1"/>
    <row r="1399" ht="24.95" customHeight="1"/>
    <row r="1400" ht="24.95" customHeight="1"/>
    <row r="1401" ht="24.95" customHeight="1"/>
    <row r="1402" ht="24.95" customHeight="1"/>
    <row r="1403" ht="24.95" customHeight="1"/>
    <row r="1404" ht="24.95" customHeight="1"/>
    <row r="1405" ht="24.95" customHeight="1"/>
    <row r="1406" ht="24.95" customHeight="1"/>
    <row r="1407" ht="24.95" customHeight="1"/>
    <row r="1408" ht="24.95" customHeight="1"/>
    <row r="1409" ht="24.95" customHeight="1"/>
    <row r="1410" ht="24.95"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sheetData>
  <mergeCells count="1">
    <mergeCell ref="A1:E1"/>
  </mergeCells>
  <printOptions horizontalCentered="1"/>
  <pageMargins left="0.78740157480315" right="0.78740157480315" top="0.905511811023622" bottom="0.708661417322835" header="0.31496062992126" footer="0.31496062992126"/>
  <pageSetup paperSize="9" scale="95" firstPageNumber="8" orientation="portrait" useFirstPageNumber="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4806"/>
  <sheetViews>
    <sheetView showGridLines="0" showZeros="0" workbookViewId="0">
      <pane xSplit="1" ySplit="3" topLeftCell="B4" activePane="bottomRight" state="frozen"/>
      <selection/>
      <selection pane="topRight"/>
      <selection pane="bottomLeft"/>
      <selection pane="bottomRight" activeCell="B17" sqref="B17"/>
    </sheetView>
  </sheetViews>
  <sheetFormatPr defaultColWidth="8.75" defaultRowHeight="15.6"/>
  <cols>
    <col min="1" max="1" width="9.5" style="220" customWidth="1"/>
    <col min="2" max="2" width="59" style="221" customWidth="1"/>
    <col min="3" max="3" width="22.5" style="220" customWidth="1"/>
    <col min="4" max="28" width="9" style="220" customWidth="1"/>
    <col min="29" max="220" width="8.75" style="220"/>
    <col min="221" max="243" width="9" style="220" customWidth="1"/>
    <col min="244" max="16384" width="8.75" style="222"/>
  </cols>
  <sheetData>
    <row r="1" s="218" customFormat="1" ht="35.1" customHeight="1" spans="1:243">
      <c r="A1" s="223" t="s">
        <v>1287</v>
      </c>
      <c r="B1" s="223"/>
      <c r="C1" s="223"/>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c r="GG1" s="224"/>
      <c r="GH1" s="224"/>
      <c r="GI1" s="224"/>
      <c r="GJ1" s="224"/>
      <c r="GK1" s="224"/>
      <c r="GL1" s="224"/>
      <c r="GM1" s="224"/>
      <c r="GN1" s="224"/>
      <c r="GO1" s="224"/>
      <c r="GP1" s="224"/>
      <c r="GQ1" s="224"/>
      <c r="GR1" s="224"/>
      <c r="GS1" s="224"/>
      <c r="GT1" s="224"/>
      <c r="GU1" s="224"/>
      <c r="GV1" s="224"/>
      <c r="GW1" s="224"/>
      <c r="GX1" s="224"/>
      <c r="GY1" s="224"/>
      <c r="GZ1" s="224"/>
      <c r="HA1" s="224"/>
      <c r="HB1" s="224"/>
      <c r="HC1" s="224"/>
      <c r="HD1" s="224"/>
      <c r="HE1" s="224"/>
      <c r="HF1" s="224"/>
      <c r="HG1" s="224"/>
      <c r="HH1" s="224"/>
      <c r="HI1" s="224"/>
      <c r="HJ1" s="224"/>
      <c r="HK1" s="224"/>
      <c r="HL1" s="224"/>
      <c r="HM1" s="224"/>
      <c r="HN1" s="224"/>
      <c r="HO1" s="224"/>
      <c r="HP1" s="224"/>
      <c r="HQ1" s="224"/>
      <c r="HR1" s="224"/>
      <c r="HS1" s="224"/>
      <c r="HT1" s="224"/>
      <c r="HU1" s="224"/>
      <c r="HV1" s="224"/>
      <c r="HW1" s="224"/>
      <c r="HX1" s="224"/>
      <c r="HY1" s="224"/>
      <c r="HZ1" s="224"/>
      <c r="IA1" s="224"/>
      <c r="IB1" s="224"/>
      <c r="IC1" s="224"/>
      <c r="ID1" s="224"/>
      <c r="IE1" s="224"/>
      <c r="IF1" s="224"/>
      <c r="IG1" s="224"/>
      <c r="IH1" s="224"/>
      <c r="II1" s="224"/>
    </row>
    <row r="2" s="219" customFormat="1" ht="20.1" customHeight="1" spans="1:243">
      <c r="A2" s="225"/>
      <c r="B2" s="226"/>
      <c r="C2" s="227" t="s">
        <v>1</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row>
    <row r="3" ht="35.1" customHeight="1" spans="1:3">
      <c r="A3" s="228" t="s">
        <v>112</v>
      </c>
      <c r="B3" s="228" t="s">
        <v>23</v>
      </c>
      <c r="C3" s="228" t="s">
        <v>157</v>
      </c>
    </row>
    <row r="4" ht="19.75" customHeight="1" spans="1:3">
      <c r="A4" s="229"/>
      <c r="B4" s="228" t="s">
        <v>1288</v>
      </c>
      <c r="C4" s="230">
        <f>SUM(C5,C13,C29,C41,C52,C110,C134,C177,C182,C186,C213,C230,C247)</f>
        <v>498554</v>
      </c>
    </row>
    <row r="5" ht="19.75" customHeight="1" spans="1:3">
      <c r="A5" s="231">
        <v>206</v>
      </c>
      <c r="B5" s="232" t="s">
        <v>118</v>
      </c>
      <c r="C5" s="230">
        <f>C6</f>
        <v>0</v>
      </c>
    </row>
    <row r="6" ht="19.75" customHeight="1" spans="1:3">
      <c r="A6" s="231">
        <v>20610</v>
      </c>
      <c r="B6" s="232" t="s">
        <v>1289</v>
      </c>
      <c r="C6" s="230">
        <f>SUM(C7:C12)</f>
        <v>0</v>
      </c>
    </row>
    <row r="7" ht="19.75" customHeight="1" spans="1:3">
      <c r="A7" s="231">
        <v>2061001</v>
      </c>
      <c r="B7" s="233" t="s">
        <v>1290</v>
      </c>
      <c r="C7" s="230">
        <v>0</v>
      </c>
    </row>
    <row r="8" ht="19.75" customHeight="1" spans="1:3">
      <c r="A8" s="231">
        <v>2061002</v>
      </c>
      <c r="B8" s="233" t="s">
        <v>1291</v>
      </c>
      <c r="C8" s="230">
        <v>0</v>
      </c>
    </row>
    <row r="9" ht="19.75" customHeight="1" spans="1:3">
      <c r="A9" s="231">
        <v>2061003</v>
      </c>
      <c r="B9" s="233" t="s">
        <v>1292</v>
      </c>
      <c r="C9" s="230">
        <v>0</v>
      </c>
    </row>
    <row r="10" ht="19.75" customHeight="1" spans="1:3">
      <c r="A10" s="231">
        <v>2061004</v>
      </c>
      <c r="B10" s="233" t="s">
        <v>1293</v>
      </c>
      <c r="C10" s="230">
        <v>0</v>
      </c>
    </row>
    <row r="11" ht="19.75" customHeight="1" spans="1:3">
      <c r="A11" s="231">
        <v>2061005</v>
      </c>
      <c r="B11" s="233" t="s">
        <v>1294</v>
      </c>
      <c r="C11" s="230">
        <v>0</v>
      </c>
    </row>
    <row r="12" ht="19.75" customHeight="1" spans="1:3">
      <c r="A12" s="231">
        <v>2061099</v>
      </c>
      <c r="B12" s="233" t="s">
        <v>1295</v>
      </c>
      <c r="C12" s="230">
        <v>0</v>
      </c>
    </row>
    <row r="13" ht="19.75" customHeight="1" spans="1:3">
      <c r="A13" s="231">
        <v>207</v>
      </c>
      <c r="B13" s="232" t="s">
        <v>481</v>
      </c>
      <c r="C13" s="230">
        <f>SUM(C14,C20,C26)</f>
        <v>0</v>
      </c>
    </row>
    <row r="14" ht="19.75" customHeight="1" spans="1:3">
      <c r="A14" s="231">
        <v>20707</v>
      </c>
      <c r="B14" s="232" t="s">
        <v>1296</v>
      </c>
      <c r="C14" s="230">
        <f>SUM(C15:C19)</f>
        <v>0</v>
      </c>
    </row>
    <row r="15" ht="19.75" customHeight="1" spans="1:3">
      <c r="A15" s="231">
        <v>2070701</v>
      </c>
      <c r="B15" s="233" t="s">
        <v>1297</v>
      </c>
      <c r="C15" s="230">
        <v>0</v>
      </c>
    </row>
    <row r="16" ht="19.75" customHeight="1" spans="1:3">
      <c r="A16" s="231">
        <v>2070702</v>
      </c>
      <c r="B16" s="233" t="s">
        <v>1298</v>
      </c>
      <c r="C16" s="230">
        <v>0</v>
      </c>
    </row>
    <row r="17" ht="19.75" customHeight="1" spans="1:3">
      <c r="A17" s="231">
        <v>2070703</v>
      </c>
      <c r="B17" s="233" t="s">
        <v>1299</v>
      </c>
      <c r="C17" s="230">
        <v>0</v>
      </c>
    </row>
    <row r="18" ht="19.75" customHeight="1" spans="1:3">
      <c r="A18" s="231">
        <v>2070704</v>
      </c>
      <c r="B18" s="233" t="s">
        <v>1300</v>
      </c>
      <c r="C18" s="230">
        <v>0</v>
      </c>
    </row>
    <row r="19" ht="19.75" customHeight="1" spans="1:3">
      <c r="A19" s="231">
        <v>2070799</v>
      </c>
      <c r="B19" s="233" t="s">
        <v>1301</v>
      </c>
      <c r="C19" s="230">
        <v>0</v>
      </c>
    </row>
    <row r="20" ht="19.75" customHeight="1" spans="1:3">
      <c r="A20" s="231">
        <v>20709</v>
      </c>
      <c r="B20" s="232" t="s">
        <v>1302</v>
      </c>
      <c r="C20" s="230">
        <f>SUM(C21:C25)</f>
        <v>0</v>
      </c>
    </row>
    <row r="21" ht="19.75" customHeight="1" spans="1:3">
      <c r="A21" s="231">
        <v>2070901</v>
      </c>
      <c r="B21" s="233" t="s">
        <v>1303</v>
      </c>
      <c r="C21" s="230">
        <v>0</v>
      </c>
    </row>
    <row r="22" ht="19.75" customHeight="1" spans="1:3">
      <c r="A22" s="231">
        <v>2070902</v>
      </c>
      <c r="B22" s="233" t="s">
        <v>1304</v>
      </c>
      <c r="C22" s="230">
        <v>0</v>
      </c>
    </row>
    <row r="23" ht="19.75" customHeight="1" spans="1:3">
      <c r="A23" s="231">
        <v>2070903</v>
      </c>
      <c r="B23" s="233" t="s">
        <v>1305</v>
      </c>
      <c r="C23" s="230">
        <v>0</v>
      </c>
    </row>
    <row r="24" ht="19.75" customHeight="1" spans="1:3">
      <c r="A24" s="231">
        <v>2070904</v>
      </c>
      <c r="B24" s="233" t="s">
        <v>1306</v>
      </c>
      <c r="C24" s="230">
        <v>0</v>
      </c>
    </row>
    <row r="25" ht="19.75" customHeight="1" spans="1:3">
      <c r="A25" s="231">
        <v>2070999</v>
      </c>
      <c r="B25" s="233" t="s">
        <v>1307</v>
      </c>
      <c r="C25" s="230">
        <v>0</v>
      </c>
    </row>
    <row r="26" ht="19.75" customHeight="1" spans="1:3">
      <c r="A26" s="231">
        <v>20710</v>
      </c>
      <c r="B26" s="232" t="s">
        <v>1308</v>
      </c>
      <c r="C26" s="230">
        <f>SUM(C27:C28)</f>
        <v>0</v>
      </c>
    </row>
    <row r="27" ht="19.75" customHeight="1" spans="1:3">
      <c r="A27" s="231">
        <v>2071001</v>
      </c>
      <c r="B27" s="233" t="s">
        <v>1309</v>
      </c>
      <c r="C27" s="230">
        <v>0</v>
      </c>
    </row>
    <row r="28" ht="19.75" customHeight="1" spans="1:3">
      <c r="A28" s="231">
        <v>2071099</v>
      </c>
      <c r="B28" s="233" t="s">
        <v>1310</v>
      </c>
      <c r="C28" s="230">
        <v>0</v>
      </c>
    </row>
    <row r="29" ht="19.75" customHeight="1" spans="1:3">
      <c r="A29" s="231">
        <v>208</v>
      </c>
      <c r="B29" s="232" t="s">
        <v>120</v>
      </c>
      <c r="C29" s="230">
        <f>SUM(C30,C34,C38)</f>
        <v>246</v>
      </c>
    </row>
    <row r="30" ht="19.75" customHeight="1" spans="1:3">
      <c r="A30" s="231">
        <v>20822</v>
      </c>
      <c r="B30" s="232" t="s">
        <v>1311</v>
      </c>
      <c r="C30" s="230">
        <f>SUM(C31:C33)</f>
        <v>246</v>
      </c>
    </row>
    <row r="31" ht="19.75" customHeight="1" spans="1:3">
      <c r="A31" s="231">
        <v>2082201</v>
      </c>
      <c r="B31" s="233" t="s">
        <v>1312</v>
      </c>
      <c r="C31" s="230">
        <v>161</v>
      </c>
    </row>
    <row r="32" ht="19.75" customHeight="1" spans="1:3">
      <c r="A32" s="231">
        <v>2082202</v>
      </c>
      <c r="B32" s="233" t="s">
        <v>1313</v>
      </c>
      <c r="C32" s="230">
        <v>85</v>
      </c>
    </row>
    <row r="33" ht="19.75" customHeight="1" spans="1:3">
      <c r="A33" s="231">
        <v>2082299</v>
      </c>
      <c r="B33" s="233" t="s">
        <v>1314</v>
      </c>
      <c r="C33" s="230">
        <v>0</v>
      </c>
    </row>
    <row r="34" ht="19.75" customHeight="1" spans="1:3">
      <c r="A34" s="231">
        <v>20823</v>
      </c>
      <c r="B34" s="232" t="s">
        <v>1315</v>
      </c>
      <c r="C34" s="230">
        <f>SUM(C35:C37)</f>
        <v>0</v>
      </c>
    </row>
    <row r="35" ht="19.75" customHeight="1" spans="1:3">
      <c r="A35" s="231">
        <v>2082301</v>
      </c>
      <c r="B35" s="233" t="s">
        <v>1312</v>
      </c>
      <c r="C35" s="230">
        <v>0</v>
      </c>
    </row>
    <row r="36" ht="19.75" customHeight="1" spans="1:3">
      <c r="A36" s="231">
        <v>2082302</v>
      </c>
      <c r="B36" s="233" t="s">
        <v>1313</v>
      </c>
      <c r="C36" s="230">
        <v>0</v>
      </c>
    </row>
    <row r="37" ht="19.75" customHeight="1" spans="1:3">
      <c r="A37" s="231">
        <v>2082399</v>
      </c>
      <c r="B37" s="233" t="s">
        <v>1316</v>
      </c>
      <c r="C37" s="230">
        <v>0</v>
      </c>
    </row>
    <row r="38" ht="19.75" customHeight="1" spans="1:3">
      <c r="A38" s="231">
        <v>20829</v>
      </c>
      <c r="B38" s="232" t="s">
        <v>1317</v>
      </c>
      <c r="C38" s="230">
        <f>SUM(C39:C40)</f>
        <v>0</v>
      </c>
    </row>
    <row r="39" ht="19.75" customHeight="1" spans="1:3">
      <c r="A39" s="231">
        <v>2082901</v>
      </c>
      <c r="B39" s="233" t="s">
        <v>1313</v>
      </c>
      <c r="C39" s="230">
        <v>0</v>
      </c>
    </row>
    <row r="40" ht="19.75" customHeight="1" spans="1:3">
      <c r="A40" s="231">
        <v>2082999</v>
      </c>
      <c r="B40" s="233" t="s">
        <v>1318</v>
      </c>
      <c r="C40" s="230">
        <v>0</v>
      </c>
    </row>
    <row r="41" ht="19.75" customHeight="1" spans="1:3">
      <c r="A41" s="231">
        <v>211</v>
      </c>
      <c r="B41" s="232" t="s">
        <v>122</v>
      </c>
      <c r="C41" s="230">
        <f>SUM(C42,C47)</f>
        <v>0</v>
      </c>
    </row>
    <row r="42" ht="19.75" customHeight="1" spans="1:3">
      <c r="A42" s="231">
        <v>21160</v>
      </c>
      <c r="B42" s="232" t="s">
        <v>1319</v>
      </c>
      <c r="C42" s="230">
        <f>SUM(C43:C46)</f>
        <v>0</v>
      </c>
    </row>
    <row r="43" ht="19.75" customHeight="1" spans="1:3">
      <c r="A43" s="231">
        <v>2116001</v>
      </c>
      <c r="B43" s="233" t="s">
        <v>1320</v>
      </c>
      <c r="C43" s="230">
        <v>0</v>
      </c>
    </row>
    <row r="44" ht="19.75" customHeight="1" spans="1:3">
      <c r="A44" s="231">
        <v>2116002</v>
      </c>
      <c r="B44" s="233" t="s">
        <v>1321</v>
      </c>
      <c r="C44" s="230">
        <v>0</v>
      </c>
    </row>
    <row r="45" ht="19.75" customHeight="1" spans="1:3">
      <c r="A45" s="231">
        <v>2116003</v>
      </c>
      <c r="B45" s="233" t="s">
        <v>1322</v>
      </c>
      <c r="C45" s="230">
        <v>0</v>
      </c>
    </row>
    <row r="46" ht="19.75" customHeight="1" spans="1:3">
      <c r="A46" s="231">
        <v>2116099</v>
      </c>
      <c r="B46" s="233" t="s">
        <v>1323</v>
      </c>
      <c r="C46" s="230">
        <v>0</v>
      </c>
    </row>
    <row r="47" ht="19.75" customHeight="1" spans="1:3">
      <c r="A47" s="231">
        <v>21161</v>
      </c>
      <c r="B47" s="232" t="s">
        <v>1324</v>
      </c>
      <c r="C47" s="230">
        <f>SUM(C48:C51)</f>
        <v>0</v>
      </c>
    </row>
    <row r="48" ht="19.75" customHeight="1" spans="1:3">
      <c r="A48" s="231">
        <v>2116101</v>
      </c>
      <c r="B48" s="233" t="s">
        <v>1325</v>
      </c>
      <c r="C48" s="230">
        <v>0</v>
      </c>
    </row>
    <row r="49" ht="19.75" customHeight="1" spans="1:3">
      <c r="A49" s="231">
        <v>2116102</v>
      </c>
      <c r="B49" s="233" t="s">
        <v>1326</v>
      </c>
      <c r="C49" s="230">
        <v>0</v>
      </c>
    </row>
    <row r="50" ht="19.75" customHeight="1" spans="1:3">
      <c r="A50" s="231">
        <v>2116103</v>
      </c>
      <c r="B50" s="233" t="s">
        <v>1327</v>
      </c>
      <c r="C50" s="230">
        <v>0</v>
      </c>
    </row>
    <row r="51" ht="19.75" customHeight="1" spans="1:3">
      <c r="A51" s="231">
        <v>2116104</v>
      </c>
      <c r="B51" s="233" t="s">
        <v>1328</v>
      </c>
      <c r="C51" s="230">
        <v>0</v>
      </c>
    </row>
    <row r="52" ht="19.75" customHeight="1" spans="1:3">
      <c r="A52" s="231">
        <v>212</v>
      </c>
      <c r="B52" s="232" t="s">
        <v>123</v>
      </c>
      <c r="C52" s="230">
        <f>SUM(C53,C69,C73:C74,C80,C84,C88,C92,C98,C101)</f>
        <v>162360</v>
      </c>
    </row>
    <row r="53" ht="19.75" customHeight="1" spans="1:3">
      <c r="A53" s="231">
        <v>21208</v>
      </c>
      <c r="B53" s="232" t="s">
        <v>1329</v>
      </c>
      <c r="C53" s="230">
        <f>SUM(C54:C68)</f>
        <v>160484</v>
      </c>
    </row>
    <row r="54" ht="19.75" customHeight="1" spans="1:3">
      <c r="A54" s="231">
        <v>2120801</v>
      </c>
      <c r="B54" s="233" t="s">
        <v>1330</v>
      </c>
      <c r="C54" s="230">
        <v>34411</v>
      </c>
    </row>
    <row r="55" ht="19.75" customHeight="1" spans="1:3">
      <c r="A55" s="231">
        <v>2120802</v>
      </c>
      <c r="B55" s="233" t="s">
        <v>1331</v>
      </c>
      <c r="C55" s="230">
        <v>41624</v>
      </c>
    </row>
    <row r="56" ht="19.75" customHeight="1" spans="1:3">
      <c r="A56" s="231">
        <v>2120803</v>
      </c>
      <c r="B56" s="233" t="s">
        <v>1332</v>
      </c>
      <c r="C56" s="230">
        <v>6109</v>
      </c>
    </row>
    <row r="57" ht="19.75" customHeight="1" spans="1:3">
      <c r="A57" s="231">
        <v>2120804</v>
      </c>
      <c r="B57" s="233" t="s">
        <v>1333</v>
      </c>
      <c r="C57" s="230">
        <v>1059</v>
      </c>
    </row>
    <row r="58" ht="19.75" customHeight="1" spans="1:3">
      <c r="A58" s="231">
        <v>2120805</v>
      </c>
      <c r="B58" s="233" t="s">
        <v>1334</v>
      </c>
      <c r="C58" s="230">
        <v>0</v>
      </c>
    </row>
    <row r="59" ht="19.75" customHeight="1" spans="1:3">
      <c r="A59" s="231">
        <v>2120806</v>
      </c>
      <c r="B59" s="233" t="s">
        <v>1335</v>
      </c>
      <c r="C59" s="230">
        <v>0</v>
      </c>
    </row>
    <row r="60" ht="19.75" customHeight="1" spans="1:3">
      <c r="A60" s="231">
        <v>2120807</v>
      </c>
      <c r="B60" s="233" t="s">
        <v>1336</v>
      </c>
      <c r="C60" s="230">
        <v>0</v>
      </c>
    </row>
    <row r="61" ht="19.75" customHeight="1" spans="1:3">
      <c r="A61" s="231">
        <v>2120809</v>
      </c>
      <c r="B61" s="233" t="s">
        <v>1337</v>
      </c>
      <c r="C61" s="230">
        <v>0</v>
      </c>
    </row>
    <row r="62" ht="19.75" customHeight="1" spans="1:3">
      <c r="A62" s="231">
        <v>2120810</v>
      </c>
      <c r="B62" s="233" t="s">
        <v>1338</v>
      </c>
      <c r="C62" s="230">
        <v>83</v>
      </c>
    </row>
    <row r="63" ht="19.75" customHeight="1" spans="1:3">
      <c r="A63" s="231">
        <v>2120811</v>
      </c>
      <c r="B63" s="233" t="s">
        <v>1339</v>
      </c>
      <c r="C63" s="230">
        <v>0</v>
      </c>
    </row>
    <row r="64" ht="19.75" customHeight="1" spans="1:3">
      <c r="A64" s="231">
        <v>2120813</v>
      </c>
      <c r="B64" s="233" t="s">
        <v>1050</v>
      </c>
      <c r="C64" s="230">
        <v>0</v>
      </c>
    </row>
    <row r="65" ht="19.75" customHeight="1" spans="1:3">
      <c r="A65" s="231">
        <v>2120814</v>
      </c>
      <c r="B65" s="233" t="s">
        <v>1340</v>
      </c>
      <c r="C65" s="230">
        <v>0</v>
      </c>
    </row>
    <row r="66" ht="19.75" customHeight="1" spans="1:3">
      <c r="A66" s="231">
        <v>2120815</v>
      </c>
      <c r="B66" s="233" t="s">
        <v>1341</v>
      </c>
      <c r="C66" s="230">
        <v>0</v>
      </c>
    </row>
    <row r="67" ht="19.75" customHeight="1" spans="1:3">
      <c r="A67" s="231">
        <v>2120816</v>
      </c>
      <c r="B67" s="233" t="s">
        <v>1342</v>
      </c>
      <c r="C67" s="230">
        <v>0</v>
      </c>
    </row>
    <row r="68" ht="19.75" customHeight="1" spans="1:3">
      <c r="A68" s="231">
        <v>2120899</v>
      </c>
      <c r="B68" s="233" t="s">
        <v>1343</v>
      </c>
      <c r="C68" s="230">
        <v>77198</v>
      </c>
    </row>
    <row r="69" ht="19.75" customHeight="1" spans="1:3">
      <c r="A69" s="231">
        <v>21210</v>
      </c>
      <c r="B69" s="232" t="s">
        <v>1344</v>
      </c>
      <c r="C69" s="230">
        <f>SUM(C70:C72)</f>
        <v>0</v>
      </c>
    </row>
    <row r="70" ht="19.75" customHeight="1" spans="1:3">
      <c r="A70" s="231">
        <v>2121001</v>
      </c>
      <c r="B70" s="233" t="s">
        <v>1330</v>
      </c>
      <c r="C70" s="230">
        <v>0</v>
      </c>
    </row>
    <row r="71" ht="19.75" customHeight="1" spans="1:3">
      <c r="A71" s="231">
        <v>2121002</v>
      </c>
      <c r="B71" s="233" t="s">
        <v>1331</v>
      </c>
      <c r="C71" s="230">
        <v>0</v>
      </c>
    </row>
    <row r="72" ht="19.75" customHeight="1" spans="1:3">
      <c r="A72" s="231">
        <v>2121099</v>
      </c>
      <c r="B72" s="233" t="s">
        <v>1345</v>
      </c>
      <c r="C72" s="230">
        <v>0</v>
      </c>
    </row>
    <row r="73" ht="19.75" customHeight="1" spans="1:3">
      <c r="A73" s="231">
        <v>21211</v>
      </c>
      <c r="B73" s="232" t="s">
        <v>1346</v>
      </c>
      <c r="C73" s="230">
        <v>0</v>
      </c>
    </row>
    <row r="74" ht="19.75" customHeight="1" spans="1:3">
      <c r="A74" s="231">
        <v>21213</v>
      </c>
      <c r="B74" s="232" t="s">
        <v>1347</v>
      </c>
      <c r="C74" s="230">
        <f>SUM(C75:C79)</f>
        <v>1876</v>
      </c>
    </row>
    <row r="75" ht="19.75" customHeight="1" spans="1:3">
      <c r="A75" s="231">
        <v>2121301</v>
      </c>
      <c r="B75" s="233" t="s">
        <v>1348</v>
      </c>
      <c r="C75" s="230">
        <v>428</v>
      </c>
    </row>
    <row r="76" ht="19.75" customHeight="1" spans="1:3">
      <c r="A76" s="231">
        <v>2121302</v>
      </c>
      <c r="B76" s="233" t="s">
        <v>1349</v>
      </c>
      <c r="C76" s="230">
        <v>0</v>
      </c>
    </row>
    <row r="77" ht="19.75" customHeight="1" spans="1:3">
      <c r="A77" s="231">
        <v>2121303</v>
      </c>
      <c r="B77" s="233" t="s">
        <v>1350</v>
      </c>
      <c r="C77" s="230">
        <v>0</v>
      </c>
    </row>
    <row r="78" ht="19.75" customHeight="1" spans="1:3">
      <c r="A78" s="231">
        <v>2121304</v>
      </c>
      <c r="B78" s="233" t="s">
        <v>1351</v>
      </c>
      <c r="C78" s="230">
        <v>0</v>
      </c>
    </row>
    <row r="79" ht="19.75" customHeight="1" spans="1:3">
      <c r="A79" s="231">
        <v>2121399</v>
      </c>
      <c r="B79" s="233" t="s">
        <v>1352</v>
      </c>
      <c r="C79" s="230">
        <v>1448</v>
      </c>
    </row>
    <row r="80" ht="19.75" customHeight="1" spans="1:3">
      <c r="A80" s="231">
        <v>21214</v>
      </c>
      <c r="B80" s="232" t="s">
        <v>1353</v>
      </c>
      <c r="C80" s="230">
        <f>SUM(C81:C83)</f>
        <v>0</v>
      </c>
    </row>
    <row r="81" ht="19.75" customHeight="1" spans="1:3">
      <c r="A81" s="231">
        <v>2121401</v>
      </c>
      <c r="B81" s="233" t="s">
        <v>1354</v>
      </c>
      <c r="C81" s="230">
        <v>0</v>
      </c>
    </row>
    <row r="82" ht="19.75" customHeight="1" spans="1:3">
      <c r="A82" s="231">
        <v>2121402</v>
      </c>
      <c r="B82" s="233" t="s">
        <v>1355</v>
      </c>
      <c r="C82" s="230">
        <v>0</v>
      </c>
    </row>
    <row r="83" ht="19.75" customHeight="1" spans="1:3">
      <c r="A83" s="231">
        <v>2121499</v>
      </c>
      <c r="B83" s="233" t="s">
        <v>1356</v>
      </c>
      <c r="C83" s="230">
        <v>0</v>
      </c>
    </row>
    <row r="84" ht="19.75" customHeight="1" spans="1:3">
      <c r="A84" s="231">
        <v>21215</v>
      </c>
      <c r="B84" s="232" t="s">
        <v>1357</v>
      </c>
      <c r="C84" s="230">
        <f>SUM(C85:C87)</f>
        <v>0</v>
      </c>
    </row>
    <row r="85" ht="19.75" customHeight="1" spans="1:3">
      <c r="A85" s="231">
        <v>2121501</v>
      </c>
      <c r="B85" s="233" t="s">
        <v>1358</v>
      </c>
      <c r="C85" s="230">
        <v>0</v>
      </c>
    </row>
    <row r="86" ht="19.75" customHeight="1" spans="1:3">
      <c r="A86" s="231">
        <v>2121502</v>
      </c>
      <c r="B86" s="233" t="s">
        <v>1359</v>
      </c>
      <c r="C86" s="230">
        <v>0</v>
      </c>
    </row>
    <row r="87" ht="19.75" customHeight="1" spans="1:3">
      <c r="A87" s="231">
        <v>2121599</v>
      </c>
      <c r="B87" s="233" t="s">
        <v>1360</v>
      </c>
      <c r="C87" s="230">
        <v>0</v>
      </c>
    </row>
    <row r="88" ht="19.75" customHeight="1" spans="1:3">
      <c r="A88" s="231">
        <v>21216</v>
      </c>
      <c r="B88" s="232" t="s">
        <v>1361</v>
      </c>
      <c r="C88" s="230">
        <f>SUM(C89:C91)</f>
        <v>0</v>
      </c>
    </row>
    <row r="89" ht="19.75" customHeight="1" spans="1:3">
      <c r="A89" s="231">
        <v>2121601</v>
      </c>
      <c r="B89" s="233" t="s">
        <v>1358</v>
      </c>
      <c r="C89" s="230">
        <v>0</v>
      </c>
    </row>
    <row r="90" ht="19.75" customHeight="1" spans="1:3">
      <c r="A90" s="231">
        <v>2121602</v>
      </c>
      <c r="B90" s="233" t="s">
        <v>1359</v>
      </c>
      <c r="C90" s="230">
        <v>0</v>
      </c>
    </row>
    <row r="91" ht="19.75" customHeight="1" spans="1:3">
      <c r="A91" s="231">
        <v>2121699</v>
      </c>
      <c r="B91" s="233" t="s">
        <v>1362</v>
      </c>
      <c r="C91" s="230">
        <v>0</v>
      </c>
    </row>
    <row r="92" ht="19.75" customHeight="1" spans="1:3">
      <c r="A92" s="231">
        <v>21217</v>
      </c>
      <c r="B92" s="232" t="s">
        <v>1363</v>
      </c>
      <c r="C92" s="230">
        <f>SUM(C93:C97)</f>
        <v>0</v>
      </c>
    </row>
    <row r="93" ht="19.75" customHeight="1" spans="1:3">
      <c r="A93" s="231">
        <v>2121701</v>
      </c>
      <c r="B93" s="233" t="s">
        <v>1364</v>
      </c>
      <c r="C93" s="230">
        <v>0</v>
      </c>
    </row>
    <row r="94" ht="19.75" customHeight="1" spans="1:3">
      <c r="A94" s="231">
        <v>2121702</v>
      </c>
      <c r="B94" s="233" t="s">
        <v>1365</v>
      </c>
      <c r="C94" s="230">
        <v>0</v>
      </c>
    </row>
    <row r="95" ht="19.75" customHeight="1" spans="1:3">
      <c r="A95" s="231">
        <v>2121703</v>
      </c>
      <c r="B95" s="233" t="s">
        <v>1366</v>
      </c>
      <c r="C95" s="230">
        <v>0</v>
      </c>
    </row>
    <row r="96" ht="19.75" customHeight="1" spans="1:3">
      <c r="A96" s="231">
        <v>2121704</v>
      </c>
      <c r="B96" s="233" t="s">
        <v>1367</v>
      </c>
      <c r="C96" s="230">
        <v>0</v>
      </c>
    </row>
    <row r="97" ht="19.75" customHeight="1" spans="1:3">
      <c r="A97" s="231">
        <v>2121799</v>
      </c>
      <c r="B97" s="233" t="s">
        <v>1368</v>
      </c>
      <c r="C97" s="230">
        <v>0</v>
      </c>
    </row>
    <row r="98" ht="19.75" customHeight="1" spans="1:3">
      <c r="A98" s="231">
        <v>21218</v>
      </c>
      <c r="B98" s="232" t="s">
        <v>1369</v>
      </c>
      <c r="C98" s="230">
        <f>SUM(C99:C100)</f>
        <v>0</v>
      </c>
    </row>
    <row r="99" ht="19.75" customHeight="1" spans="1:3">
      <c r="A99" s="231">
        <v>2121801</v>
      </c>
      <c r="B99" s="233" t="s">
        <v>1370</v>
      </c>
      <c r="C99" s="230">
        <v>0</v>
      </c>
    </row>
    <row r="100" ht="19.75" customHeight="1" spans="1:3">
      <c r="A100" s="231">
        <v>2121899</v>
      </c>
      <c r="B100" s="233" t="s">
        <v>1371</v>
      </c>
      <c r="C100" s="230">
        <v>0</v>
      </c>
    </row>
    <row r="101" ht="19.75" customHeight="1" spans="1:3">
      <c r="A101" s="231">
        <v>21219</v>
      </c>
      <c r="B101" s="232" t="s">
        <v>1372</v>
      </c>
      <c r="C101" s="230">
        <f>SUM(C102:C109)</f>
        <v>0</v>
      </c>
    </row>
    <row r="102" ht="19.75" customHeight="1" spans="1:3">
      <c r="A102" s="231">
        <v>2121901</v>
      </c>
      <c r="B102" s="233" t="s">
        <v>1358</v>
      </c>
      <c r="C102" s="230">
        <v>0</v>
      </c>
    </row>
    <row r="103" ht="19.75" customHeight="1" spans="1:3">
      <c r="A103" s="231">
        <v>2121902</v>
      </c>
      <c r="B103" s="233" t="s">
        <v>1359</v>
      </c>
      <c r="C103" s="230">
        <v>0</v>
      </c>
    </row>
    <row r="104" ht="19.75" customHeight="1" spans="1:3">
      <c r="A104" s="231">
        <v>2121903</v>
      </c>
      <c r="B104" s="233" t="s">
        <v>1373</v>
      </c>
      <c r="C104" s="230">
        <v>0</v>
      </c>
    </row>
    <row r="105" ht="19.75" customHeight="1" spans="1:3">
      <c r="A105" s="231">
        <v>2121904</v>
      </c>
      <c r="B105" s="233" t="s">
        <v>1374</v>
      </c>
      <c r="C105" s="230">
        <v>0</v>
      </c>
    </row>
    <row r="106" ht="19.75" customHeight="1" spans="1:3">
      <c r="A106" s="231">
        <v>2121905</v>
      </c>
      <c r="B106" s="233" t="s">
        <v>1375</v>
      </c>
      <c r="C106" s="230">
        <v>0</v>
      </c>
    </row>
    <row r="107" ht="19.75" customHeight="1" spans="1:3">
      <c r="A107" s="231">
        <v>2121906</v>
      </c>
      <c r="B107" s="233" t="s">
        <v>1376</v>
      </c>
      <c r="C107" s="230">
        <v>0</v>
      </c>
    </row>
    <row r="108" ht="19.75" customHeight="1" spans="1:3">
      <c r="A108" s="231">
        <v>2121907</v>
      </c>
      <c r="B108" s="233" t="s">
        <v>1377</v>
      </c>
      <c r="C108" s="230">
        <v>0</v>
      </c>
    </row>
    <row r="109" ht="19.75" customHeight="1" spans="1:3">
      <c r="A109" s="231">
        <v>2121999</v>
      </c>
      <c r="B109" s="233" t="s">
        <v>1378</v>
      </c>
      <c r="C109" s="230">
        <v>0</v>
      </c>
    </row>
    <row r="110" ht="19.75" customHeight="1" spans="1:3">
      <c r="A110" s="231">
        <v>213</v>
      </c>
      <c r="B110" s="232" t="s">
        <v>124</v>
      </c>
      <c r="C110" s="230">
        <f>SUM(C111,C116,C121,C126,C129)</f>
        <v>0</v>
      </c>
    </row>
    <row r="111" ht="19.75" customHeight="1" spans="1:3">
      <c r="A111" s="231">
        <v>21366</v>
      </c>
      <c r="B111" s="232" t="s">
        <v>1379</v>
      </c>
      <c r="C111" s="230">
        <f>SUM(C112:C115)</f>
        <v>0</v>
      </c>
    </row>
    <row r="112" ht="19.75" customHeight="1" spans="1:3">
      <c r="A112" s="231">
        <v>2136601</v>
      </c>
      <c r="B112" s="233" t="s">
        <v>1313</v>
      </c>
      <c r="C112" s="230">
        <v>0</v>
      </c>
    </row>
    <row r="113" ht="19.75" customHeight="1" spans="1:3">
      <c r="A113" s="231">
        <v>2136602</v>
      </c>
      <c r="B113" s="233" t="s">
        <v>1380</v>
      </c>
      <c r="C113" s="230">
        <v>0</v>
      </c>
    </row>
    <row r="114" ht="19.75" customHeight="1" spans="1:3">
      <c r="A114" s="231">
        <v>2136603</v>
      </c>
      <c r="B114" s="233" t="s">
        <v>1381</v>
      </c>
      <c r="C114" s="230">
        <v>0</v>
      </c>
    </row>
    <row r="115" ht="19.75" customHeight="1" spans="1:3">
      <c r="A115" s="231">
        <v>2136699</v>
      </c>
      <c r="B115" s="233" t="s">
        <v>1382</v>
      </c>
      <c r="C115" s="230">
        <v>0</v>
      </c>
    </row>
    <row r="116" ht="19.75" customHeight="1" spans="1:3">
      <c r="A116" s="231">
        <v>21367</v>
      </c>
      <c r="B116" s="232" t="s">
        <v>1383</v>
      </c>
      <c r="C116" s="230">
        <f>SUM(C117:C120)</f>
        <v>0</v>
      </c>
    </row>
    <row r="117" ht="19.75" customHeight="1" spans="1:3">
      <c r="A117" s="231">
        <v>2136701</v>
      </c>
      <c r="B117" s="233" t="s">
        <v>1313</v>
      </c>
      <c r="C117" s="230">
        <v>0</v>
      </c>
    </row>
    <row r="118" ht="19.75" customHeight="1" spans="1:3">
      <c r="A118" s="231">
        <v>2136702</v>
      </c>
      <c r="B118" s="233" t="s">
        <v>1380</v>
      </c>
      <c r="C118" s="230">
        <v>0</v>
      </c>
    </row>
    <row r="119" ht="19.75" customHeight="1" spans="1:3">
      <c r="A119" s="231">
        <v>2136703</v>
      </c>
      <c r="B119" s="233" t="s">
        <v>1384</v>
      </c>
      <c r="C119" s="230">
        <v>0</v>
      </c>
    </row>
    <row r="120" ht="19.75" customHeight="1" spans="1:3">
      <c r="A120" s="231">
        <v>2136799</v>
      </c>
      <c r="B120" s="233" t="s">
        <v>1385</v>
      </c>
      <c r="C120" s="230">
        <v>0</v>
      </c>
    </row>
    <row r="121" ht="19.75" customHeight="1" spans="1:3">
      <c r="A121" s="231">
        <v>21369</v>
      </c>
      <c r="B121" s="232" t="s">
        <v>1386</v>
      </c>
      <c r="C121" s="230">
        <f>SUM(C122:C125)</f>
        <v>0</v>
      </c>
    </row>
    <row r="122" ht="19.75" customHeight="1" spans="1:3">
      <c r="A122" s="231">
        <v>2136901</v>
      </c>
      <c r="B122" s="233" t="s">
        <v>843</v>
      </c>
      <c r="C122" s="230">
        <v>0</v>
      </c>
    </row>
    <row r="123" ht="19.75" customHeight="1" spans="1:3">
      <c r="A123" s="231">
        <v>2136902</v>
      </c>
      <c r="B123" s="233" t="s">
        <v>1387</v>
      </c>
      <c r="C123" s="230">
        <v>0</v>
      </c>
    </row>
    <row r="124" ht="19.75" customHeight="1" spans="1:3">
      <c r="A124" s="231">
        <v>2136903</v>
      </c>
      <c r="B124" s="233" t="s">
        <v>1388</v>
      </c>
      <c r="C124" s="230">
        <v>0</v>
      </c>
    </row>
    <row r="125" ht="19.75" customHeight="1" spans="1:3">
      <c r="A125" s="231">
        <v>2136999</v>
      </c>
      <c r="B125" s="233" t="s">
        <v>1389</v>
      </c>
      <c r="C125" s="230">
        <v>0</v>
      </c>
    </row>
    <row r="126" ht="19.75" customHeight="1" spans="1:3">
      <c r="A126" s="231">
        <v>21370</v>
      </c>
      <c r="B126" s="232" t="s">
        <v>1390</v>
      </c>
      <c r="C126" s="230">
        <f>SUM(C127:C128)</f>
        <v>0</v>
      </c>
    </row>
    <row r="127" ht="19.75" customHeight="1" spans="1:3">
      <c r="A127" s="231">
        <v>2137001</v>
      </c>
      <c r="B127" s="233" t="s">
        <v>1391</v>
      </c>
      <c r="C127" s="230">
        <v>0</v>
      </c>
    </row>
    <row r="128" ht="19.75" customHeight="1" spans="1:3">
      <c r="A128" s="231">
        <v>2137099</v>
      </c>
      <c r="B128" s="233" t="s">
        <v>1392</v>
      </c>
      <c r="C128" s="230">
        <v>0</v>
      </c>
    </row>
    <row r="129" ht="19.75" customHeight="1" spans="1:3">
      <c r="A129" s="231">
        <v>21371</v>
      </c>
      <c r="B129" s="232" t="s">
        <v>1393</v>
      </c>
      <c r="C129" s="230">
        <f>SUM(C130:C133)</f>
        <v>0</v>
      </c>
    </row>
    <row r="130" ht="19.75" customHeight="1" spans="1:3">
      <c r="A130" s="231">
        <v>2137101</v>
      </c>
      <c r="B130" s="233" t="s">
        <v>1394</v>
      </c>
      <c r="C130" s="230">
        <v>0</v>
      </c>
    </row>
    <row r="131" ht="19.75" customHeight="1" spans="1:3">
      <c r="A131" s="231">
        <v>2137102</v>
      </c>
      <c r="B131" s="233" t="s">
        <v>1395</v>
      </c>
      <c r="C131" s="230">
        <v>0</v>
      </c>
    </row>
    <row r="132" ht="19.75" customHeight="1" spans="1:3">
      <c r="A132" s="231">
        <v>2137103</v>
      </c>
      <c r="B132" s="233" t="s">
        <v>1396</v>
      </c>
      <c r="C132" s="230">
        <v>0</v>
      </c>
    </row>
    <row r="133" ht="19.75" customHeight="1" spans="1:3">
      <c r="A133" s="231">
        <v>2137199</v>
      </c>
      <c r="B133" s="233" t="s">
        <v>1397</v>
      </c>
      <c r="C133" s="230">
        <v>0</v>
      </c>
    </row>
    <row r="134" ht="19.75" customHeight="1" spans="1:3">
      <c r="A134" s="231">
        <v>214</v>
      </c>
      <c r="B134" s="232" t="s">
        <v>125</v>
      </c>
      <c r="C134" s="230">
        <f>SUM(C135,C140,C145,C154,C161,C170,C173,C176)</f>
        <v>0</v>
      </c>
    </row>
    <row r="135" ht="19.75" customHeight="1" spans="1:3">
      <c r="A135" s="231">
        <v>21460</v>
      </c>
      <c r="B135" s="232" t="s">
        <v>1398</v>
      </c>
      <c r="C135" s="230">
        <f>SUM(C136:C139)</f>
        <v>0</v>
      </c>
    </row>
    <row r="136" ht="19.75" customHeight="1" spans="1:3">
      <c r="A136" s="231">
        <v>2146001</v>
      </c>
      <c r="B136" s="233" t="s">
        <v>873</v>
      </c>
      <c r="C136" s="230">
        <v>0</v>
      </c>
    </row>
    <row r="137" ht="19.75" customHeight="1" spans="1:3">
      <c r="A137" s="231">
        <v>2146002</v>
      </c>
      <c r="B137" s="233" t="s">
        <v>874</v>
      </c>
      <c r="C137" s="230">
        <v>0</v>
      </c>
    </row>
    <row r="138" ht="19.75" customHeight="1" spans="1:3">
      <c r="A138" s="231">
        <v>2146003</v>
      </c>
      <c r="B138" s="233" t="s">
        <v>1399</v>
      </c>
      <c r="C138" s="230">
        <v>0</v>
      </c>
    </row>
    <row r="139" ht="19.75" customHeight="1" spans="1:3">
      <c r="A139" s="231">
        <v>2146099</v>
      </c>
      <c r="B139" s="233" t="s">
        <v>1400</v>
      </c>
      <c r="C139" s="230">
        <v>0</v>
      </c>
    </row>
    <row r="140" ht="19.75" customHeight="1" spans="1:3">
      <c r="A140" s="231">
        <v>21462</v>
      </c>
      <c r="B140" s="232" t="s">
        <v>1401</v>
      </c>
      <c r="C140" s="230">
        <f>SUM(C141:C144)</f>
        <v>0</v>
      </c>
    </row>
    <row r="141" ht="19.75" customHeight="1" spans="1:3">
      <c r="A141" s="231">
        <v>2146201</v>
      </c>
      <c r="B141" s="233" t="s">
        <v>1399</v>
      </c>
      <c r="C141" s="230">
        <v>0</v>
      </c>
    </row>
    <row r="142" ht="19.75" customHeight="1" spans="1:3">
      <c r="A142" s="231">
        <v>2146202</v>
      </c>
      <c r="B142" s="233" t="s">
        <v>1402</v>
      </c>
      <c r="C142" s="230">
        <v>0</v>
      </c>
    </row>
    <row r="143" ht="19.75" customHeight="1" spans="1:3">
      <c r="A143" s="231">
        <v>2146203</v>
      </c>
      <c r="B143" s="233" t="s">
        <v>1403</v>
      </c>
      <c r="C143" s="230">
        <v>0</v>
      </c>
    </row>
    <row r="144" ht="19.75" customHeight="1" spans="1:3">
      <c r="A144" s="231">
        <v>2146299</v>
      </c>
      <c r="B144" s="233" t="s">
        <v>1404</v>
      </c>
      <c r="C144" s="230">
        <v>0</v>
      </c>
    </row>
    <row r="145" ht="19.75" customHeight="1" spans="1:3">
      <c r="A145" s="231">
        <v>21464</v>
      </c>
      <c r="B145" s="232" t="s">
        <v>1405</v>
      </c>
      <c r="C145" s="230">
        <f>SUM(C146:C153)</f>
        <v>0</v>
      </c>
    </row>
    <row r="146" ht="19.75" customHeight="1" spans="1:3">
      <c r="A146" s="231">
        <v>2146401</v>
      </c>
      <c r="B146" s="233" t="s">
        <v>1406</v>
      </c>
      <c r="C146" s="230">
        <v>0</v>
      </c>
    </row>
    <row r="147" ht="19.75" customHeight="1" spans="1:3">
      <c r="A147" s="231">
        <v>2146402</v>
      </c>
      <c r="B147" s="233" t="s">
        <v>1407</v>
      </c>
      <c r="C147" s="230">
        <v>0</v>
      </c>
    </row>
    <row r="148" ht="19.75" customHeight="1" spans="1:3">
      <c r="A148" s="231">
        <v>2146403</v>
      </c>
      <c r="B148" s="233" t="s">
        <v>1408</v>
      </c>
      <c r="C148" s="230">
        <v>0</v>
      </c>
    </row>
    <row r="149" ht="19.75" customHeight="1" spans="1:3">
      <c r="A149" s="231">
        <v>2146404</v>
      </c>
      <c r="B149" s="233" t="s">
        <v>1409</v>
      </c>
      <c r="C149" s="230">
        <v>0</v>
      </c>
    </row>
    <row r="150" ht="19.75" customHeight="1" spans="1:3">
      <c r="A150" s="231">
        <v>2146405</v>
      </c>
      <c r="B150" s="233" t="s">
        <v>1410</v>
      </c>
      <c r="C150" s="230">
        <v>0</v>
      </c>
    </row>
    <row r="151" ht="19.75" customHeight="1" spans="1:3">
      <c r="A151" s="231">
        <v>2146406</v>
      </c>
      <c r="B151" s="233" t="s">
        <v>1411</v>
      </c>
      <c r="C151" s="230">
        <v>0</v>
      </c>
    </row>
    <row r="152" ht="19.75" customHeight="1" spans="1:3">
      <c r="A152" s="231">
        <v>2146407</v>
      </c>
      <c r="B152" s="233" t="s">
        <v>1412</v>
      </c>
      <c r="C152" s="230">
        <v>0</v>
      </c>
    </row>
    <row r="153" ht="19.75" customHeight="1" spans="1:3">
      <c r="A153" s="231">
        <v>2146499</v>
      </c>
      <c r="B153" s="233" t="s">
        <v>1413</v>
      </c>
      <c r="C153" s="230">
        <v>0</v>
      </c>
    </row>
    <row r="154" ht="19.75" customHeight="1" spans="1:3">
      <c r="A154" s="231">
        <v>21468</v>
      </c>
      <c r="B154" s="232" t="s">
        <v>1414</v>
      </c>
      <c r="C154" s="230">
        <f>SUM(C155:C160)</f>
        <v>0</v>
      </c>
    </row>
    <row r="155" ht="19.75" customHeight="1" spans="1:3">
      <c r="A155" s="231">
        <v>2146801</v>
      </c>
      <c r="B155" s="233" t="s">
        <v>1415</v>
      </c>
      <c r="C155" s="230">
        <v>0</v>
      </c>
    </row>
    <row r="156" ht="19.75" customHeight="1" spans="1:3">
      <c r="A156" s="231">
        <v>2146802</v>
      </c>
      <c r="B156" s="233" t="s">
        <v>1416</v>
      </c>
      <c r="C156" s="230">
        <v>0</v>
      </c>
    </row>
    <row r="157" ht="19.75" customHeight="1" spans="1:3">
      <c r="A157" s="231">
        <v>2146803</v>
      </c>
      <c r="B157" s="233" t="s">
        <v>1417</v>
      </c>
      <c r="C157" s="230">
        <v>0</v>
      </c>
    </row>
    <row r="158" ht="19.75" customHeight="1" spans="1:3">
      <c r="A158" s="231">
        <v>2146804</v>
      </c>
      <c r="B158" s="233" t="s">
        <v>1418</v>
      </c>
      <c r="C158" s="230">
        <v>0</v>
      </c>
    </row>
    <row r="159" ht="19.75" customHeight="1" spans="1:3">
      <c r="A159" s="231">
        <v>2146805</v>
      </c>
      <c r="B159" s="233" t="s">
        <v>1419</v>
      </c>
      <c r="C159" s="230">
        <v>0</v>
      </c>
    </row>
    <row r="160" ht="19.75" customHeight="1" spans="1:3">
      <c r="A160" s="231">
        <v>2146899</v>
      </c>
      <c r="B160" s="233" t="s">
        <v>1420</v>
      </c>
      <c r="C160" s="230">
        <v>0</v>
      </c>
    </row>
    <row r="161" ht="19.75" customHeight="1" spans="1:3">
      <c r="A161" s="231">
        <v>21469</v>
      </c>
      <c r="B161" s="232" t="s">
        <v>1421</v>
      </c>
      <c r="C161" s="230">
        <f>SUM(C162:C169)</f>
        <v>0</v>
      </c>
    </row>
    <row r="162" ht="19.75" customHeight="1" spans="1:3">
      <c r="A162" s="231">
        <v>2146901</v>
      </c>
      <c r="B162" s="233" t="s">
        <v>1422</v>
      </c>
      <c r="C162" s="230">
        <v>0</v>
      </c>
    </row>
    <row r="163" ht="19.75" customHeight="1" spans="1:3">
      <c r="A163" s="231">
        <v>2146902</v>
      </c>
      <c r="B163" s="233" t="s">
        <v>900</v>
      </c>
      <c r="C163" s="230">
        <v>0</v>
      </c>
    </row>
    <row r="164" ht="19.75" customHeight="1" spans="1:3">
      <c r="A164" s="231">
        <v>2146903</v>
      </c>
      <c r="B164" s="233" t="s">
        <v>1423</v>
      </c>
      <c r="C164" s="230">
        <v>0</v>
      </c>
    </row>
    <row r="165" ht="19.75" customHeight="1" spans="1:3">
      <c r="A165" s="231">
        <v>2146904</v>
      </c>
      <c r="B165" s="233" t="s">
        <v>1424</v>
      </c>
      <c r="C165" s="230">
        <v>0</v>
      </c>
    </row>
    <row r="166" ht="19.75" customHeight="1" spans="1:3">
      <c r="A166" s="231">
        <v>2146906</v>
      </c>
      <c r="B166" s="233" t="s">
        <v>1425</v>
      </c>
      <c r="C166" s="230">
        <v>0</v>
      </c>
    </row>
    <row r="167" ht="19.75" customHeight="1" spans="1:3">
      <c r="A167" s="231">
        <v>2146907</v>
      </c>
      <c r="B167" s="233" t="s">
        <v>1426</v>
      </c>
      <c r="C167" s="230">
        <v>0</v>
      </c>
    </row>
    <row r="168" ht="19.75" customHeight="1" spans="1:3">
      <c r="A168" s="231">
        <v>2146908</v>
      </c>
      <c r="B168" s="233" t="s">
        <v>1427</v>
      </c>
      <c r="C168" s="230">
        <v>0</v>
      </c>
    </row>
    <row r="169" ht="19.75" customHeight="1" spans="1:3">
      <c r="A169" s="231">
        <v>2146999</v>
      </c>
      <c r="B169" s="233" t="s">
        <v>1428</v>
      </c>
      <c r="C169" s="230">
        <v>0</v>
      </c>
    </row>
    <row r="170" ht="19.75" customHeight="1" spans="1:3">
      <c r="A170" s="231">
        <v>21470</v>
      </c>
      <c r="B170" s="232" t="s">
        <v>1429</v>
      </c>
      <c r="C170" s="230">
        <f>SUM(C171:C172)</f>
        <v>0</v>
      </c>
    </row>
    <row r="171" ht="19.75" customHeight="1" spans="1:3">
      <c r="A171" s="231">
        <v>2147001</v>
      </c>
      <c r="B171" s="233" t="s">
        <v>1430</v>
      </c>
      <c r="C171" s="230">
        <v>0</v>
      </c>
    </row>
    <row r="172" ht="19.75" customHeight="1" spans="1:3">
      <c r="A172" s="231">
        <v>2147099</v>
      </c>
      <c r="B172" s="233" t="s">
        <v>1431</v>
      </c>
      <c r="C172" s="230">
        <v>0</v>
      </c>
    </row>
    <row r="173" ht="19.75" customHeight="1" spans="1:3">
      <c r="A173" s="231">
        <v>21471</v>
      </c>
      <c r="B173" s="232" t="s">
        <v>1432</v>
      </c>
      <c r="C173" s="230">
        <f>SUM(C174:C175)</f>
        <v>0</v>
      </c>
    </row>
    <row r="174" ht="19.75" customHeight="1" spans="1:3">
      <c r="A174" s="231">
        <v>2147101</v>
      </c>
      <c r="B174" s="233" t="s">
        <v>1430</v>
      </c>
      <c r="C174" s="230">
        <v>0</v>
      </c>
    </row>
    <row r="175" ht="19.75" customHeight="1" spans="1:3">
      <c r="A175" s="231">
        <v>2147199</v>
      </c>
      <c r="B175" s="233" t="s">
        <v>1433</v>
      </c>
      <c r="C175" s="230">
        <v>0</v>
      </c>
    </row>
    <row r="176" ht="19.75" customHeight="1" spans="1:3">
      <c r="A176" s="231">
        <v>21472</v>
      </c>
      <c r="B176" s="232" t="s">
        <v>1434</v>
      </c>
      <c r="C176" s="230">
        <v>0</v>
      </c>
    </row>
    <row r="177" ht="19.75" customHeight="1" spans="1:3">
      <c r="A177" s="231">
        <v>215</v>
      </c>
      <c r="B177" s="232" t="s">
        <v>151</v>
      </c>
      <c r="C177" s="230">
        <f>C178</f>
        <v>0</v>
      </c>
    </row>
    <row r="178" ht="19.75" customHeight="1" spans="1:3">
      <c r="A178" s="231">
        <v>21562</v>
      </c>
      <c r="B178" s="232" t="s">
        <v>1435</v>
      </c>
      <c r="C178" s="230">
        <f>SUM(C179:C181)</f>
        <v>0</v>
      </c>
    </row>
    <row r="179" ht="19.75" customHeight="1" spans="1:3">
      <c r="A179" s="231">
        <v>2156201</v>
      </c>
      <c r="B179" s="233" t="s">
        <v>1436</v>
      </c>
      <c r="C179" s="230">
        <v>0</v>
      </c>
    </row>
    <row r="180" ht="19.75" customHeight="1" spans="1:3">
      <c r="A180" s="231">
        <v>2156202</v>
      </c>
      <c r="B180" s="233" t="s">
        <v>1437</v>
      </c>
      <c r="C180" s="230">
        <v>0</v>
      </c>
    </row>
    <row r="181" ht="19.75" customHeight="1" spans="1:3">
      <c r="A181" s="231">
        <v>2156299</v>
      </c>
      <c r="B181" s="233" t="s">
        <v>1438</v>
      </c>
      <c r="C181" s="230">
        <v>0</v>
      </c>
    </row>
    <row r="182" ht="19.75" customHeight="1" spans="1:3">
      <c r="A182" s="231">
        <v>217</v>
      </c>
      <c r="B182" s="232" t="s">
        <v>128</v>
      </c>
      <c r="C182" s="230">
        <f>C183</f>
        <v>0</v>
      </c>
    </row>
    <row r="183" ht="19.75" customHeight="1" spans="1:3">
      <c r="A183" s="231">
        <v>21704</v>
      </c>
      <c r="B183" s="232" t="s">
        <v>991</v>
      </c>
      <c r="C183" s="230">
        <f>SUM(C184:C185)</f>
        <v>0</v>
      </c>
    </row>
    <row r="184" ht="19.75" customHeight="1" spans="1:3">
      <c r="A184" s="231">
        <v>2170402</v>
      </c>
      <c r="B184" s="233" t="s">
        <v>1439</v>
      </c>
      <c r="C184" s="230">
        <v>0</v>
      </c>
    </row>
    <row r="185" ht="19.75" customHeight="1" spans="1:3">
      <c r="A185" s="231">
        <v>2170403</v>
      </c>
      <c r="B185" s="233" t="s">
        <v>1440</v>
      </c>
      <c r="C185" s="230">
        <v>0</v>
      </c>
    </row>
    <row r="186" ht="19.75" customHeight="1" spans="1:3">
      <c r="A186" s="231">
        <v>229</v>
      </c>
      <c r="B186" s="232" t="s">
        <v>135</v>
      </c>
      <c r="C186" s="230">
        <f>SUM(C187,C191,C200:C201)</f>
        <v>305697</v>
      </c>
    </row>
    <row r="187" ht="19.75" customHeight="1" spans="1:3">
      <c r="A187" s="231">
        <v>22904</v>
      </c>
      <c r="B187" s="232" t="s">
        <v>1441</v>
      </c>
      <c r="C187" s="230">
        <f>SUM(C188:C190)</f>
        <v>305600</v>
      </c>
    </row>
    <row r="188" ht="19.75" customHeight="1" spans="1:3">
      <c r="A188" s="231">
        <v>2290401</v>
      </c>
      <c r="B188" s="233" t="s">
        <v>1442</v>
      </c>
      <c r="C188" s="230">
        <v>0</v>
      </c>
    </row>
    <row r="189" ht="19.75" customHeight="1" spans="1:3">
      <c r="A189" s="231">
        <v>2290402</v>
      </c>
      <c r="B189" s="233" t="s">
        <v>1443</v>
      </c>
      <c r="C189" s="230">
        <v>305600</v>
      </c>
    </row>
    <row r="190" ht="19.75" customHeight="1" spans="1:3">
      <c r="A190" s="231">
        <v>2290403</v>
      </c>
      <c r="B190" s="233" t="s">
        <v>1444</v>
      </c>
      <c r="C190" s="230">
        <v>0</v>
      </c>
    </row>
    <row r="191" ht="19.75" customHeight="1" spans="1:3">
      <c r="A191" s="231">
        <v>22908</v>
      </c>
      <c r="B191" s="232" t="s">
        <v>1445</v>
      </c>
      <c r="C191" s="230">
        <f>SUM(C192:C199)</f>
        <v>0</v>
      </c>
    </row>
    <row r="192" ht="19.75" customHeight="1" spans="1:3">
      <c r="A192" s="231">
        <v>2290802</v>
      </c>
      <c r="B192" s="233" t="s">
        <v>1446</v>
      </c>
      <c r="C192" s="230">
        <v>0</v>
      </c>
    </row>
    <row r="193" ht="19.75" customHeight="1" spans="1:3">
      <c r="A193" s="231">
        <v>2290803</v>
      </c>
      <c r="B193" s="233" t="s">
        <v>1447</v>
      </c>
      <c r="C193" s="230">
        <v>0</v>
      </c>
    </row>
    <row r="194" ht="19.75" customHeight="1" spans="1:3">
      <c r="A194" s="231">
        <v>2290804</v>
      </c>
      <c r="B194" s="233" t="s">
        <v>1448</v>
      </c>
      <c r="C194" s="230">
        <v>0</v>
      </c>
    </row>
    <row r="195" ht="19.75" customHeight="1" spans="1:3">
      <c r="A195" s="231">
        <v>2290805</v>
      </c>
      <c r="B195" s="233" t="s">
        <v>1449</v>
      </c>
      <c r="C195" s="230">
        <v>0</v>
      </c>
    </row>
    <row r="196" ht="19.75" customHeight="1" spans="1:3">
      <c r="A196" s="231">
        <v>2290806</v>
      </c>
      <c r="B196" s="233" t="s">
        <v>1450</v>
      </c>
      <c r="C196" s="230">
        <v>0</v>
      </c>
    </row>
    <row r="197" ht="19.75" customHeight="1" spans="1:3">
      <c r="A197" s="231">
        <v>2290807</v>
      </c>
      <c r="B197" s="233" t="s">
        <v>1451</v>
      </c>
      <c r="C197" s="230">
        <v>0</v>
      </c>
    </row>
    <row r="198" ht="19.75" customHeight="1" spans="1:3">
      <c r="A198" s="231">
        <v>2290808</v>
      </c>
      <c r="B198" s="233" t="s">
        <v>1452</v>
      </c>
      <c r="C198" s="230">
        <v>0</v>
      </c>
    </row>
    <row r="199" ht="19.75" customHeight="1" spans="1:3">
      <c r="A199" s="231">
        <v>2290899</v>
      </c>
      <c r="B199" s="233" t="s">
        <v>1453</v>
      </c>
      <c r="C199" s="230">
        <v>0</v>
      </c>
    </row>
    <row r="200" ht="19.75" customHeight="1" spans="1:3">
      <c r="A200" s="231">
        <v>22909</v>
      </c>
      <c r="B200" s="232" t="s">
        <v>1454</v>
      </c>
      <c r="C200" s="230">
        <v>0</v>
      </c>
    </row>
    <row r="201" ht="19.75" customHeight="1" spans="1:3">
      <c r="A201" s="231">
        <v>22960</v>
      </c>
      <c r="B201" s="232" t="s">
        <v>1455</v>
      </c>
      <c r="C201" s="230">
        <f>SUM(C202:C212)</f>
        <v>97</v>
      </c>
    </row>
    <row r="202" ht="19.75" customHeight="1" spans="1:3">
      <c r="A202" s="231">
        <v>2296001</v>
      </c>
      <c r="B202" s="233" t="s">
        <v>1456</v>
      </c>
      <c r="C202" s="230">
        <v>0</v>
      </c>
    </row>
    <row r="203" ht="19.75" customHeight="1" spans="1:3">
      <c r="A203" s="231">
        <v>2296002</v>
      </c>
      <c r="B203" s="233" t="s">
        <v>1457</v>
      </c>
      <c r="C203" s="230">
        <v>7</v>
      </c>
    </row>
    <row r="204" ht="19.75" customHeight="1" spans="1:3">
      <c r="A204" s="231">
        <v>2296003</v>
      </c>
      <c r="B204" s="233" t="s">
        <v>1458</v>
      </c>
      <c r="C204" s="230">
        <v>47</v>
      </c>
    </row>
    <row r="205" ht="19.75" customHeight="1" spans="1:3">
      <c r="A205" s="231">
        <v>2296004</v>
      </c>
      <c r="B205" s="233" t="s">
        <v>1459</v>
      </c>
      <c r="C205" s="230">
        <v>0</v>
      </c>
    </row>
    <row r="206" ht="19.75" customHeight="1" spans="1:3">
      <c r="A206" s="231">
        <v>2296005</v>
      </c>
      <c r="B206" s="233" t="s">
        <v>1460</v>
      </c>
      <c r="C206" s="230">
        <v>0</v>
      </c>
    </row>
    <row r="207" ht="19.75" customHeight="1" spans="1:3">
      <c r="A207" s="231">
        <v>2296006</v>
      </c>
      <c r="B207" s="233" t="s">
        <v>1461</v>
      </c>
      <c r="C207" s="230">
        <v>0</v>
      </c>
    </row>
    <row r="208" ht="19.75" customHeight="1" spans="1:3">
      <c r="A208" s="231">
        <v>2296010</v>
      </c>
      <c r="B208" s="233" t="s">
        <v>1462</v>
      </c>
      <c r="C208" s="230">
        <v>0</v>
      </c>
    </row>
    <row r="209" ht="19.75" customHeight="1" spans="1:3">
      <c r="A209" s="231">
        <v>2296011</v>
      </c>
      <c r="B209" s="233" t="s">
        <v>1463</v>
      </c>
      <c r="C209" s="230">
        <v>0</v>
      </c>
    </row>
    <row r="210" ht="19.75" customHeight="1" spans="1:3">
      <c r="A210" s="231">
        <v>2296012</v>
      </c>
      <c r="B210" s="233" t="s">
        <v>1464</v>
      </c>
      <c r="C210" s="230">
        <v>0</v>
      </c>
    </row>
    <row r="211" ht="19.75" customHeight="1" spans="1:3">
      <c r="A211" s="231">
        <v>2296013</v>
      </c>
      <c r="B211" s="233" t="s">
        <v>1465</v>
      </c>
      <c r="C211" s="230">
        <v>3</v>
      </c>
    </row>
    <row r="212" ht="19.75" customHeight="1" spans="1:3">
      <c r="A212" s="231">
        <v>2296099</v>
      </c>
      <c r="B212" s="233" t="s">
        <v>1466</v>
      </c>
      <c r="C212" s="230">
        <v>40</v>
      </c>
    </row>
    <row r="213" ht="19.75" customHeight="1" spans="1:3">
      <c r="A213" s="231">
        <v>232</v>
      </c>
      <c r="B213" s="232" t="s">
        <v>136</v>
      </c>
      <c r="C213" s="230">
        <f>C214</f>
        <v>30251</v>
      </c>
    </row>
    <row r="214" ht="19.75" customHeight="1" spans="1:3">
      <c r="A214" s="231">
        <v>23204</v>
      </c>
      <c r="B214" s="232" t="s">
        <v>1467</v>
      </c>
      <c r="C214" s="230">
        <f>SUM(C215:C229)</f>
        <v>30251</v>
      </c>
    </row>
    <row r="215" ht="19.75" customHeight="1" spans="1:3">
      <c r="A215" s="231">
        <v>2320401</v>
      </c>
      <c r="B215" s="233" t="s">
        <v>1468</v>
      </c>
      <c r="C215" s="230">
        <v>0</v>
      </c>
    </row>
    <row r="216" ht="19.75" customHeight="1" spans="1:3">
      <c r="A216" s="231">
        <v>2320405</v>
      </c>
      <c r="B216" s="233" t="s">
        <v>1469</v>
      </c>
      <c r="C216" s="230">
        <v>0</v>
      </c>
    </row>
    <row r="217" ht="19.75" customHeight="1" spans="1:3">
      <c r="A217" s="231">
        <v>2320411</v>
      </c>
      <c r="B217" s="233" t="s">
        <v>1470</v>
      </c>
      <c r="C217" s="230">
        <v>30251</v>
      </c>
    </row>
    <row r="218" ht="19.75" customHeight="1" spans="1:3">
      <c r="A218" s="231">
        <v>2320413</v>
      </c>
      <c r="B218" s="233" t="s">
        <v>1471</v>
      </c>
      <c r="C218" s="230">
        <v>0</v>
      </c>
    </row>
    <row r="219" ht="19.75" customHeight="1" spans="1:3">
      <c r="A219" s="231">
        <v>2320414</v>
      </c>
      <c r="B219" s="233" t="s">
        <v>1472</v>
      </c>
      <c r="C219" s="230">
        <v>0</v>
      </c>
    </row>
    <row r="220" ht="19.75" customHeight="1" spans="1:3">
      <c r="A220" s="231">
        <v>2320416</v>
      </c>
      <c r="B220" s="233" t="s">
        <v>1473</v>
      </c>
      <c r="C220" s="230">
        <v>0</v>
      </c>
    </row>
    <row r="221" ht="19.75" customHeight="1" spans="1:3">
      <c r="A221" s="231">
        <v>2320417</v>
      </c>
      <c r="B221" s="233" t="s">
        <v>1474</v>
      </c>
      <c r="C221" s="230">
        <v>0</v>
      </c>
    </row>
    <row r="222" ht="19.75" customHeight="1" spans="1:3">
      <c r="A222" s="231">
        <v>2320418</v>
      </c>
      <c r="B222" s="233" t="s">
        <v>1475</v>
      </c>
      <c r="C222" s="230">
        <v>0</v>
      </c>
    </row>
    <row r="223" ht="19.75" customHeight="1" spans="1:3">
      <c r="A223" s="231">
        <v>2320419</v>
      </c>
      <c r="B223" s="233" t="s">
        <v>1476</v>
      </c>
      <c r="C223" s="230">
        <v>0</v>
      </c>
    </row>
    <row r="224" ht="19.75" customHeight="1" spans="1:3">
      <c r="A224" s="231">
        <v>2320420</v>
      </c>
      <c r="B224" s="233" t="s">
        <v>1477</v>
      </c>
      <c r="C224" s="230">
        <v>0</v>
      </c>
    </row>
    <row r="225" ht="19.75" customHeight="1" spans="1:3">
      <c r="A225" s="231">
        <v>2320431</v>
      </c>
      <c r="B225" s="233" t="s">
        <v>1478</v>
      </c>
      <c r="C225" s="230">
        <v>0</v>
      </c>
    </row>
    <row r="226" ht="19.75" customHeight="1" spans="1:3">
      <c r="A226" s="231">
        <v>2320432</v>
      </c>
      <c r="B226" s="233" t="s">
        <v>1479</v>
      </c>
      <c r="C226" s="230">
        <v>0</v>
      </c>
    </row>
    <row r="227" ht="19.75" customHeight="1" spans="1:3">
      <c r="A227" s="231">
        <v>2320433</v>
      </c>
      <c r="B227" s="233" t="s">
        <v>1480</v>
      </c>
      <c r="C227" s="230">
        <v>0</v>
      </c>
    </row>
    <row r="228" ht="19.75" customHeight="1" spans="1:3">
      <c r="A228" s="231">
        <v>2320498</v>
      </c>
      <c r="B228" s="233" t="s">
        <v>1481</v>
      </c>
      <c r="C228" s="230">
        <v>0</v>
      </c>
    </row>
    <row r="229" ht="19.75" customHeight="1" spans="1:3">
      <c r="A229" s="231">
        <v>2320499</v>
      </c>
      <c r="B229" s="233" t="s">
        <v>1482</v>
      </c>
      <c r="C229" s="230">
        <v>0</v>
      </c>
    </row>
    <row r="230" ht="19.75" customHeight="1" spans="1:3">
      <c r="A230" s="231">
        <v>233</v>
      </c>
      <c r="B230" s="232" t="s">
        <v>137</v>
      </c>
      <c r="C230" s="230">
        <f>C231</f>
        <v>0</v>
      </c>
    </row>
    <row r="231" ht="19.75" customHeight="1" spans="1:3">
      <c r="A231" s="231">
        <v>23304</v>
      </c>
      <c r="B231" s="232" t="s">
        <v>1483</v>
      </c>
      <c r="C231" s="230">
        <f>SUM(C232:C246)</f>
        <v>0</v>
      </c>
    </row>
    <row r="232" ht="19.75" customHeight="1" spans="1:3">
      <c r="A232" s="231">
        <v>2330401</v>
      </c>
      <c r="B232" s="233" t="s">
        <v>1484</v>
      </c>
      <c r="C232" s="230">
        <v>0</v>
      </c>
    </row>
    <row r="233" ht="19.75" customHeight="1" spans="1:3">
      <c r="A233" s="231">
        <v>2330405</v>
      </c>
      <c r="B233" s="233" t="s">
        <v>1485</v>
      </c>
      <c r="C233" s="230">
        <v>0</v>
      </c>
    </row>
    <row r="234" ht="19.75" customHeight="1" spans="1:3">
      <c r="A234" s="231">
        <v>2330411</v>
      </c>
      <c r="B234" s="233" t="s">
        <v>1486</v>
      </c>
      <c r="C234" s="230">
        <v>0</v>
      </c>
    </row>
    <row r="235" ht="19.75" customHeight="1" spans="1:3">
      <c r="A235" s="231">
        <v>2330413</v>
      </c>
      <c r="B235" s="233" t="s">
        <v>1487</v>
      </c>
      <c r="C235" s="230">
        <v>0</v>
      </c>
    </row>
    <row r="236" ht="19.75" customHeight="1" spans="1:3">
      <c r="A236" s="231">
        <v>2330414</v>
      </c>
      <c r="B236" s="233" t="s">
        <v>1488</v>
      </c>
      <c r="C236" s="230">
        <v>0</v>
      </c>
    </row>
    <row r="237" ht="19.75" customHeight="1" spans="1:3">
      <c r="A237" s="231">
        <v>2330416</v>
      </c>
      <c r="B237" s="233" t="s">
        <v>1489</v>
      </c>
      <c r="C237" s="230">
        <v>0</v>
      </c>
    </row>
    <row r="238" ht="19.75" customHeight="1" spans="1:3">
      <c r="A238" s="231">
        <v>2330417</v>
      </c>
      <c r="B238" s="233" t="s">
        <v>1490</v>
      </c>
      <c r="C238" s="230">
        <v>0</v>
      </c>
    </row>
    <row r="239" ht="19.75" customHeight="1" spans="1:3">
      <c r="A239" s="231">
        <v>2330418</v>
      </c>
      <c r="B239" s="233" t="s">
        <v>1491</v>
      </c>
      <c r="C239" s="230">
        <v>0</v>
      </c>
    </row>
    <row r="240" ht="19.75" customHeight="1" spans="1:3">
      <c r="A240" s="231">
        <v>2330419</v>
      </c>
      <c r="B240" s="233" t="s">
        <v>1492</v>
      </c>
      <c r="C240" s="230">
        <v>0</v>
      </c>
    </row>
    <row r="241" ht="19.75" customHeight="1" spans="1:3">
      <c r="A241" s="231">
        <v>2330420</v>
      </c>
      <c r="B241" s="233" t="s">
        <v>1493</v>
      </c>
      <c r="C241" s="230">
        <v>0</v>
      </c>
    </row>
    <row r="242" ht="19.75" customHeight="1" spans="1:3">
      <c r="A242" s="231">
        <v>2330431</v>
      </c>
      <c r="B242" s="233" t="s">
        <v>1494</v>
      </c>
      <c r="C242" s="230">
        <v>0</v>
      </c>
    </row>
    <row r="243" ht="19.75" customHeight="1" spans="1:3">
      <c r="A243" s="231">
        <v>2330432</v>
      </c>
      <c r="B243" s="233" t="s">
        <v>1495</v>
      </c>
      <c r="C243" s="230">
        <v>0</v>
      </c>
    </row>
    <row r="244" ht="19.75" customHeight="1" spans="1:3">
      <c r="A244" s="231">
        <v>2330433</v>
      </c>
      <c r="B244" s="233" t="s">
        <v>1496</v>
      </c>
      <c r="C244" s="230">
        <v>0</v>
      </c>
    </row>
    <row r="245" ht="19.75" customHeight="1" spans="1:3">
      <c r="A245" s="231">
        <v>2330498</v>
      </c>
      <c r="B245" s="233" t="s">
        <v>1497</v>
      </c>
      <c r="C245" s="230">
        <v>0</v>
      </c>
    </row>
    <row r="246" ht="19.75" customHeight="1" spans="1:3">
      <c r="A246" s="231">
        <v>2330499</v>
      </c>
      <c r="B246" s="233" t="s">
        <v>1498</v>
      </c>
      <c r="C246" s="230">
        <v>0</v>
      </c>
    </row>
    <row r="247" ht="19.75" customHeight="1" spans="1:3">
      <c r="A247" s="231">
        <v>234</v>
      </c>
      <c r="B247" s="229" t="s">
        <v>1499</v>
      </c>
      <c r="C247" s="230">
        <f>SUM(C248,C261)</f>
        <v>0</v>
      </c>
    </row>
    <row r="248" ht="19.75" customHeight="1" spans="1:3">
      <c r="A248" s="231">
        <v>23401</v>
      </c>
      <c r="B248" s="229" t="s">
        <v>1173</v>
      </c>
      <c r="C248" s="230">
        <f>SUM(C249:C260)</f>
        <v>0</v>
      </c>
    </row>
    <row r="249" ht="19.75" customHeight="1" spans="1:3">
      <c r="A249" s="231">
        <v>2340101</v>
      </c>
      <c r="B249" s="231" t="s">
        <v>1500</v>
      </c>
      <c r="C249" s="230">
        <v>0</v>
      </c>
    </row>
    <row r="250" ht="19.75" customHeight="1" spans="1:3">
      <c r="A250" s="231">
        <v>2340102</v>
      </c>
      <c r="B250" s="231" t="s">
        <v>1501</v>
      </c>
      <c r="C250" s="230">
        <v>0</v>
      </c>
    </row>
    <row r="251" ht="19.75" customHeight="1" spans="1:3">
      <c r="A251" s="231">
        <v>2340103</v>
      </c>
      <c r="B251" s="231" t="s">
        <v>1502</v>
      </c>
      <c r="C251" s="230">
        <v>0</v>
      </c>
    </row>
    <row r="252" ht="19.75" customHeight="1" spans="1:3">
      <c r="A252" s="231">
        <v>2340104</v>
      </c>
      <c r="B252" s="231" t="s">
        <v>1503</v>
      </c>
      <c r="C252" s="230">
        <v>0</v>
      </c>
    </row>
    <row r="253" ht="19.75" customHeight="1" spans="1:3">
      <c r="A253" s="231">
        <v>2340105</v>
      </c>
      <c r="B253" s="231" t="s">
        <v>1504</v>
      </c>
      <c r="C253" s="230">
        <v>0</v>
      </c>
    </row>
    <row r="254" ht="19.75" customHeight="1" spans="1:3">
      <c r="A254" s="231">
        <v>2340106</v>
      </c>
      <c r="B254" s="231" t="s">
        <v>1505</v>
      </c>
      <c r="C254" s="230">
        <v>0</v>
      </c>
    </row>
    <row r="255" ht="19.75" customHeight="1" spans="1:3">
      <c r="A255" s="231">
        <v>2340107</v>
      </c>
      <c r="B255" s="231" t="s">
        <v>1506</v>
      </c>
      <c r="C255" s="230">
        <v>0</v>
      </c>
    </row>
    <row r="256" ht="19.75" customHeight="1" spans="1:3">
      <c r="A256" s="231">
        <v>2340108</v>
      </c>
      <c r="B256" s="231" t="s">
        <v>1507</v>
      </c>
      <c r="C256" s="230">
        <v>0</v>
      </c>
    </row>
    <row r="257" ht="19.75" customHeight="1" spans="1:3">
      <c r="A257" s="231">
        <v>2340109</v>
      </c>
      <c r="B257" s="231" t="s">
        <v>1508</v>
      </c>
      <c r="C257" s="230">
        <v>0</v>
      </c>
    </row>
    <row r="258" ht="19.75" customHeight="1" spans="1:3">
      <c r="A258" s="231">
        <v>2340110</v>
      </c>
      <c r="B258" s="231" t="s">
        <v>1509</v>
      </c>
      <c r="C258" s="230">
        <v>0</v>
      </c>
    </row>
    <row r="259" ht="19.75" customHeight="1" spans="1:3">
      <c r="A259" s="231">
        <v>2340111</v>
      </c>
      <c r="B259" s="231" t="s">
        <v>1510</v>
      </c>
      <c r="C259" s="230">
        <v>0</v>
      </c>
    </row>
    <row r="260" ht="19.75" customHeight="1" spans="1:3">
      <c r="A260" s="231">
        <v>2340199</v>
      </c>
      <c r="B260" s="231" t="s">
        <v>1511</v>
      </c>
      <c r="C260" s="230">
        <v>0</v>
      </c>
    </row>
    <row r="261" ht="19.75" customHeight="1" spans="1:3">
      <c r="A261" s="231">
        <v>23402</v>
      </c>
      <c r="B261" s="229" t="s">
        <v>1512</v>
      </c>
      <c r="C261" s="230">
        <f>SUM(C262:C267)</f>
        <v>0</v>
      </c>
    </row>
    <row r="262" ht="19.75" customHeight="1" spans="1:3">
      <c r="A262" s="231">
        <v>2340201</v>
      </c>
      <c r="B262" s="231" t="s">
        <v>952</v>
      </c>
      <c r="C262" s="230">
        <v>0</v>
      </c>
    </row>
    <row r="263" ht="19.75" customHeight="1" spans="1:3">
      <c r="A263" s="231">
        <v>2340202</v>
      </c>
      <c r="B263" s="231" t="s">
        <v>995</v>
      </c>
      <c r="C263" s="230">
        <v>0</v>
      </c>
    </row>
    <row r="264" ht="19.75" customHeight="1" spans="1:3">
      <c r="A264" s="231">
        <v>2340203</v>
      </c>
      <c r="B264" s="231" t="s">
        <v>1513</v>
      </c>
      <c r="C264" s="230">
        <v>0</v>
      </c>
    </row>
    <row r="265" ht="19.75" customHeight="1" spans="1:3">
      <c r="A265" s="231">
        <v>2340204</v>
      </c>
      <c r="B265" s="231" t="s">
        <v>1514</v>
      </c>
      <c r="C265" s="230">
        <v>0</v>
      </c>
    </row>
    <row r="266" ht="19.75" customHeight="1" spans="1:3">
      <c r="A266" s="231">
        <v>2340205</v>
      </c>
      <c r="B266" s="231" t="s">
        <v>1515</v>
      </c>
      <c r="C266" s="230">
        <v>0</v>
      </c>
    </row>
    <row r="267" ht="19.75" customHeight="1" spans="1:3">
      <c r="A267" s="231">
        <v>2340299</v>
      </c>
      <c r="B267" s="231" t="s">
        <v>1516</v>
      </c>
      <c r="C267" s="230">
        <v>0</v>
      </c>
    </row>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4.95" customHeight="1"/>
    <row r="1396" ht="24.95" customHeight="1"/>
    <row r="1397" ht="24.95" customHeight="1"/>
    <row r="1398" ht="24.95" customHeight="1"/>
    <row r="1399" ht="24.95" customHeight="1"/>
    <row r="1400" ht="24.95" customHeight="1"/>
    <row r="1401" ht="24.95" customHeight="1"/>
    <row r="1402" ht="24.95" customHeight="1"/>
    <row r="1403" ht="24.95" customHeight="1"/>
    <row r="1404" ht="24.95" customHeight="1"/>
    <row r="1405" ht="24.95" customHeight="1"/>
    <row r="1406" ht="24.95" customHeight="1"/>
    <row r="1407" ht="24.95" customHeight="1"/>
    <row r="1408" ht="24.95" customHeight="1"/>
    <row r="1409" ht="24.95" customHeight="1"/>
    <row r="1410" ht="24.95"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sheetData>
  <mergeCells count="1">
    <mergeCell ref="A1:C1"/>
  </mergeCells>
  <printOptions horizontalCentered="1"/>
  <pageMargins left="0.78740157480315" right="0.78740157480315" top="0.905511811023622" bottom="0.708661417322835" header="0.31496062992126" footer="0.31496062992126"/>
  <pageSetup paperSize="9" scale="95" firstPageNumber="8" orientation="portrait" useFirstPageNumber="1"/>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92D050"/>
  </sheetPr>
  <dimension ref="A1:C4698"/>
  <sheetViews>
    <sheetView showGridLines="0" showZeros="0" workbookViewId="0">
      <selection activeCell="F19" sqref="F19"/>
    </sheetView>
  </sheetViews>
  <sheetFormatPr defaultColWidth="12.125" defaultRowHeight="16.9" customHeight="1" outlineLevelCol="2"/>
  <cols>
    <col min="1" max="1" width="13.75" style="205" customWidth="1"/>
    <col min="2" max="2" width="51.25" style="205" customWidth="1"/>
    <col min="3" max="3" width="13.75" style="205" customWidth="1"/>
    <col min="4" max="232" width="12.125" style="205" customWidth="1"/>
    <col min="233" max="16384" width="12.125" style="205"/>
  </cols>
  <sheetData>
    <row r="1" s="202" customFormat="1" ht="35.1" customHeight="1" spans="1:3">
      <c r="A1" s="123" t="s">
        <v>1517</v>
      </c>
      <c r="B1" s="123"/>
      <c r="C1" s="187"/>
    </row>
    <row r="2" s="203" customFormat="1" ht="20.1" customHeight="1" spans="1:3">
      <c r="A2" s="206" t="s">
        <v>1</v>
      </c>
      <c r="B2" s="206"/>
      <c r="C2" s="206"/>
    </row>
    <row r="3" s="204" customFormat="1" ht="34.5" customHeight="1" spans="1:3">
      <c r="A3" s="207" t="s">
        <v>112</v>
      </c>
      <c r="B3" s="208" t="s">
        <v>1215</v>
      </c>
      <c r="C3" s="209" t="s">
        <v>157</v>
      </c>
    </row>
    <row r="4" ht="25.5" customHeight="1" spans="1:3">
      <c r="A4" s="210"/>
      <c r="B4" s="211" t="s">
        <v>1277</v>
      </c>
      <c r="C4" s="212">
        <v>410815</v>
      </c>
    </row>
    <row r="5" ht="18" hidden="1" customHeight="1" spans="1:3">
      <c r="A5" s="210">
        <v>206</v>
      </c>
      <c r="B5" s="213" t="s">
        <v>118</v>
      </c>
      <c r="C5" s="212">
        <v>0</v>
      </c>
    </row>
    <row r="6" ht="18" hidden="1" customHeight="1" spans="1:3">
      <c r="A6" s="210">
        <v>20610</v>
      </c>
      <c r="B6" s="214" t="s">
        <v>1289</v>
      </c>
      <c r="C6" s="212">
        <v>0</v>
      </c>
    </row>
    <row r="7" ht="23.1" hidden="1" customHeight="1" spans="1:3">
      <c r="A7" s="210">
        <v>2070701</v>
      </c>
      <c r="B7" s="214" t="s">
        <v>1297</v>
      </c>
      <c r="C7" s="212">
        <v>0</v>
      </c>
    </row>
    <row r="8" ht="23.1" hidden="1" customHeight="1" spans="1:3">
      <c r="A8" s="210">
        <v>2070703</v>
      </c>
      <c r="B8" s="214" t="s">
        <v>1518</v>
      </c>
      <c r="C8" s="212">
        <v>0</v>
      </c>
    </row>
    <row r="9" ht="25.5" customHeight="1" spans="1:3">
      <c r="A9" s="210">
        <v>208</v>
      </c>
      <c r="B9" s="214" t="s">
        <v>120</v>
      </c>
      <c r="C9" s="212">
        <v>221</v>
      </c>
    </row>
    <row r="10" ht="25.5" customHeight="1" spans="1:3">
      <c r="A10" s="210">
        <v>20822</v>
      </c>
      <c r="B10" s="214" t="s">
        <v>1519</v>
      </c>
      <c r="C10" s="212">
        <v>221</v>
      </c>
    </row>
    <row r="11" ht="23.1" hidden="1" customHeight="1" spans="1:3">
      <c r="A11" s="210">
        <v>2082299</v>
      </c>
      <c r="B11" s="214" t="s">
        <v>1520</v>
      </c>
      <c r="C11" s="212">
        <v>0</v>
      </c>
    </row>
    <row r="12" ht="23.1" hidden="1" customHeight="1" spans="1:3">
      <c r="A12" s="210">
        <v>20823</v>
      </c>
      <c r="B12" s="214" t="s">
        <v>1521</v>
      </c>
      <c r="C12" s="212">
        <f>SUM(C13:C15)</f>
        <v>0</v>
      </c>
    </row>
    <row r="13" ht="23.1" hidden="1" customHeight="1" spans="1:3">
      <c r="A13" s="210">
        <v>2082301</v>
      </c>
      <c r="B13" s="214" t="s">
        <v>1312</v>
      </c>
      <c r="C13" s="212">
        <v>0</v>
      </c>
    </row>
    <row r="14" ht="23.1" hidden="1" customHeight="1" spans="1:3">
      <c r="A14" s="210">
        <v>2082302</v>
      </c>
      <c r="B14" s="214" t="s">
        <v>1313</v>
      </c>
      <c r="C14" s="212">
        <v>0</v>
      </c>
    </row>
    <row r="15" ht="23.1" hidden="1" customHeight="1" spans="1:3">
      <c r="A15" s="210">
        <v>2082399</v>
      </c>
      <c r="B15" s="214" t="s">
        <v>1316</v>
      </c>
      <c r="C15" s="212">
        <v>0</v>
      </c>
    </row>
    <row r="16" ht="23.1" hidden="1" customHeight="1" spans="1:3">
      <c r="A16" s="210">
        <v>211</v>
      </c>
      <c r="B16" s="213" t="s">
        <v>122</v>
      </c>
      <c r="C16" s="212">
        <v>0</v>
      </c>
    </row>
    <row r="17" ht="23.1" hidden="1" customHeight="1" spans="1:3">
      <c r="A17" s="210">
        <v>21160</v>
      </c>
      <c r="B17" s="214" t="s">
        <v>1319</v>
      </c>
      <c r="C17" s="212">
        <v>0</v>
      </c>
    </row>
    <row r="18" ht="23.1" hidden="1" customHeight="1" spans="1:3">
      <c r="A18" s="210">
        <v>21161</v>
      </c>
      <c r="B18" s="214" t="s">
        <v>1324</v>
      </c>
      <c r="C18" s="212">
        <v>0</v>
      </c>
    </row>
    <row r="19" ht="25.5" customHeight="1" spans="1:3">
      <c r="A19" s="210">
        <v>212</v>
      </c>
      <c r="B19" s="214" t="s">
        <v>123</v>
      </c>
      <c r="C19" s="212">
        <v>242618</v>
      </c>
    </row>
    <row r="20" ht="25.5" customHeight="1" spans="1:3">
      <c r="A20" s="210">
        <v>21208</v>
      </c>
      <c r="B20" s="214" t="s">
        <v>1522</v>
      </c>
      <c r="C20" s="212">
        <v>238943</v>
      </c>
    </row>
    <row r="21" ht="25.5" customHeight="1" spans="1:3">
      <c r="A21" s="210">
        <v>21213</v>
      </c>
      <c r="B21" s="214" t="s">
        <v>1347</v>
      </c>
      <c r="C21" s="212">
        <v>3675</v>
      </c>
    </row>
    <row r="22" ht="23.1" hidden="1" customHeight="1" spans="1:3">
      <c r="A22" s="210">
        <v>21214</v>
      </c>
      <c r="B22" s="214" t="s">
        <v>1353</v>
      </c>
      <c r="C22" s="212">
        <v>0</v>
      </c>
    </row>
    <row r="23" ht="23.1" hidden="1" customHeight="1" spans="1:3">
      <c r="A23" s="210">
        <v>2120804</v>
      </c>
      <c r="B23" s="214" t="s">
        <v>1333</v>
      </c>
      <c r="C23" s="212">
        <v>0</v>
      </c>
    </row>
    <row r="24" ht="23.1" hidden="1" customHeight="1" spans="1:3">
      <c r="A24" s="210">
        <v>2120805</v>
      </c>
      <c r="B24" s="214" t="s">
        <v>1334</v>
      </c>
      <c r="C24" s="212">
        <v>0</v>
      </c>
    </row>
    <row r="25" ht="23.1" hidden="1" customHeight="1" spans="1:3">
      <c r="A25" s="210">
        <v>2120806</v>
      </c>
      <c r="B25" s="214" t="s">
        <v>1335</v>
      </c>
      <c r="C25" s="212">
        <v>0</v>
      </c>
    </row>
    <row r="26" ht="23.1" hidden="1" customHeight="1" spans="1:3">
      <c r="A26" s="210">
        <v>2120807</v>
      </c>
      <c r="B26" s="214" t="s">
        <v>1336</v>
      </c>
      <c r="C26" s="212">
        <v>0</v>
      </c>
    </row>
    <row r="27" ht="23.1" hidden="1" customHeight="1" spans="1:3">
      <c r="A27" s="210">
        <v>2120809</v>
      </c>
      <c r="B27" s="214" t="s">
        <v>1337</v>
      </c>
      <c r="C27" s="212">
        <v>0</v>
      </c>
    </row>
    <row r="28" ht="23.1" hidden="1" customHeight="1" spans="1:3">
      <c r="A28" s="210">
        <v>2120810</v>
      </c>
      <c r="B28" s="214" t="s">
        <v>1338</v>
      </c>
      <c r="C28" s="212">
        <v>0</v>
      </c>
    </row>
    <row r="29" ht="23.1" hidden="1" customHeight="1" spans="1:3">
      <c r="A29" s="210">
        <v>2120811</v>
      </c>
      <c r="B29" s="214" t="s">
        <v>1339</v>
      </c>
      <c r="C29" s="212">
        <v>0</v>
      </c>
    </row>
    <row r="30" ht="23.1" hidden="1" customHeight="1" spans="1:3">
      <c r="A30" s="210">
        <v>2120813</v>
      </c>
      <c r="B30" s="214" t="s">
        <v>1050</v>
      </c>
      <c r="C30" s="212">
        <v>0</v>
      </c>
    </row>
    <row r="31" ht="23.1" hidden="1" customHeight="1" spans="1:3">
      <c r="A31" s="210">
        <v>2330411</v>
      </c>
      <c r="B31" s="214" t="s">
        <v>1523</v>
      </c>
      <c r="C31" s="212">
        <v>0</v>
      </c>
    </row>
    <row r="32" ht="23.1" hidden="1" customHeight="1" spans="1:3">
      <c r="A32" s="210"/>
      <c r="B32" s="214" t="s">
        <v>1524</v>
      </c>
      <c r="C32" s="212">
        <f>SUM(C33,C39,C40)</f>
        <v>0</v>
      </c>
    </row>
    <row r="33" ht="23.1" hidden="1" customHeight="1" spans="1:3">
      <c r="A33" s="210">
        <v>21209</v>
      </c>
      <c r="B33" s="214" t="s">
        <v>1525</v>
      </c>
      <c r="C33" s="212">
        <f>SUM(C34:C38)</f>
        <v>0</v>
      </c>
    </row>
    <row r="34" ht="23.1" hidden="1" customHeight="1" spans="1:3">
      <c r="A34" s="210">
        <v>2120901</v>
      </c>
      <c r="B34" s="214" t="s">
        <v>1348</v>
      </c>
      <c r="C34" s="212">
        <v>0</v>
      </c>
    </row>
    <row r="35" ht="23.1" hidden="1" customHeight="1" spans="1:3">
      <c r="A35" s="210">
        <v>2120902</v>
      </c>
      <c r="B35" s="214" t="s">
        <v>1349</v>
      </c>
      <c r="C35" s="212">
        <v>0</v>
      </c>
    </row>
    <row r="36" ht="23.1" hidden="1" customHeight="1" spans="1:3">
      <c r="A36" s="210">
        <v>2120903</v>
      </c>
      <c r="B36" s="214" t="s">
        <v>1350</v>
      </c>
      <c r="C36" s="212">
        <v>0</v>
      </c>
    </row>
    <row r="37" ht="23.1" hidden="1" customHeight="1" spans="1:3">
      <c r="A37" s="210">
        <v>2120904</v>
      </c>
      <c r="B37" s="214" t="s">
        <v>1351</v>
      </c>
      <c r="C37" s="212">
        <v>0</v>
      </c>
    </row>
    <row r="38" ht="23.1" hidden="1" customHeight="1" spans="1:3">
      <c r="A38" s="210">
        <v>2120999</v>
      </c>
      <c r="B38" s="214" t="s">
        <v>1526</v>
      </c>
      <c r="C38" s="212">
        <v>0</v>
      </c>
    </row>
    <row r="39" ht="23.1" hidden="1" customHeight="1" spans="1:3">
      <c r="A39" s="210">
        <v>2320410</v>
      </c>
      <c r="B39" s="214" t="s">
        <v>1527</v>
      </c>
      <c r="C39" s="212">
        <v>0</v>
      </c>
    </row>
    <row r="40" ht="23.1" hidden="1" customHeight="1" spans="1:3">
      <c r="A40" s="210">
        <v>2330410</v>
      </c>
      <c r="B40" s="214" t="s">
        <v>1528</v>
      </c>
      <c r="C40" s="212">
        <v>0</v>
      </c>
    </row>
    <row r="41" ht="23.1" hidden="1" customHeight="1" spans="1:3">
      <c r="A41" s="210">
        <v>2121001</v>
      </c>
      <c r="B41" s="214" t="s">
        <v>1330</v>
      </c>
      <c r="C41" s="212">
        <v>0</v>
      </c>
    </row>
    <row r="42" ht="23.1" hidden="1" customHeight="1" spans="1:3">
      <c r="A42" s="210">
        <v>2121002</v>
      </c>
      <c r="B42" s="214" t="s">
        <v>1331</v>
      </c>
      <c r="C42" s="212">
        <v>0</v>
      </c>
    </row>
    <row r="43" ht="23.1" hidden="1" customHeight="1" spans="1:3">
      <c r="A43" s="210">
        <v>21211</v>
      </c>
      <c r="B43" s="214" t="s">
        <v>1529</v>
      </c>
      <c r="C43" s="212">
        <v>0</v>
      </c>
    </row>
    <row r="44" ht="23.1" hidden="1" customHeight="1" spans="1:3">
      <c r="A44" s="210">
        <v>2121301</v>
      </c>
      <c r="B44" s="214" t="s">
        <v>1348</v>
      </c>
      <c r="C44" s="212">
        <v>0</v>
      </c>
    </row>
    <row r="45" ht="23.1" hidden="1" customHeight="1" spans="1:3">
      <c r="A45" s="210">
        <v>2121302</v>
      </c>
      <c r="B45" s="214" t="s">
        <v>1349</v>
      </c>
      <c r="C45" s="212">
        <v>0</v>
      </c>
    </row>
    <row r="46" ht="23.1" hidden="1" customHeight="1" spans="1:3">
      <c r="A46" s="210">
        <v>2121303</v>
      </c>
      <c r="B46" s="214" t="s">
        <v>1350</v>
      </c>
      <c r="C46" s="212">
        <v>0</v>
      </c>
    </row>
    <row r="47" ht="23.1" hidden="1" customHeight="1" spans="1:3">
      <c r="A47" s="210">
        <v>2121304</v>
      </c>
      <c r="B47" s="214" t="s">
        <v>1351</v>
      </c>
      <c r="C47" s="212">
        <v>0</v>
      </c>
    </row>
    <row r="48" ht="23.1" hidden="1" customHeight="1" spans="1:3">
      <c r="A48" s="210">
        <v>21214</v>
      </c>
      <c r="B48" s="214" t="s">
        <v>1530</v>
      </c>
      <c r="C48" s="212">
        <f>SUM(C49:C51)</f>
        <v>0</v>
      </c>
    </row>
    <row r="49" ht="23.1" hidden="1" customHeight="1" spans="1:3">
      <c r="A49" s="210">
        <v>2121401</v>
      </c>
      <c r="B49" s="214" t="s">
        <v>1354</v>
      </c>
      <c r="C49" s="212">
        <v>0</v>
      </c>
    </row>
    <row r="50" ht="23.1" hidden="1" customHeight="1" spans="1:3">
      <c r="A50" s="210">
        <v>2121402</v>
      </c>
      <c r="B50" s="214" t="s">
        <v>1355</v>
      </c>
      <c r="C50" s="212">
        <v>0</v>
      </c>
    </row>
    <row r="51" ht="23.1" hidden="1" customHeight="1" spans="1:3">
      <c r="A51" s="210">
        <v>2121499</v>
      </c>
      <c r="B51" s="214" t="s">
        <v>1356</v>
      </c>
      <c r="C51" s="212">
        <v>0</v>
      </c>
    </row>
    <row r="52" ht="23.1" hidden="1" customHeight="1" spans="1:3">
      <c r="A52" s="210">
        <v>2121501</v>
      </c>
      <c r="B52" s="214" t="s">
        <v>1358</v>
      </c>
      <c r="C52" s="212">
        <v>0</v>
      </c>
    </row>
    <row r="53" ht="23.1" hidden="1" customHeight="1" spans="1:3">
      <c r="A53" s="210">
        <v>2121502</v>
      </c>
      <c r="B53" s="214" t="s">
        <v>1359</v>
      </c>
      <c r="C53" s="212">
        <v>0</v>
      </c>
    </row>
    <row r="54" ht="23.1" hidden="1" customHeight="1" spans="1:3">
      <c r="A54" s="210">
        <v>2121601</v>
      </c>
      <c r="B54" s="214" t="s">
        <v>1358</v>
      </c>
      <c r="C54" s="212">
        <v>0</v>
      </c>
    </row>
    <row r="55" ht="23.1" hidden="1" customHeight="1" spans="1:3">
      <c r="A55" s="210">
        <v>2121602</v>
      </c>
      <c r="B55" s="214" t="s">
        <v>1359</v>
      </c>
      <c r="C55" s="212">
        <v>0</v>
      </c>
    </row>
    <row r="56" ht="23.1" hidden="1" customHeight="1" spans="1:3">
      <c r="A56" s="210">
        <v>213</v>
      </c>
      <c r="B56" s="213" t="s">
        <v>124</v>
      </c>
      <c r="C56" s="212">
        <v>0</v>
      </c>
    </row>
    <row r="57" ht="23.1" hidden="1" customHeight="1" spans="1:3">
      <c r="A57" s="210">
        <v>21366</v>
      </c>
      <c r="B57" s="214" t="s">
        <v>1379</v>
      </c>
      <c r="C57" s="212">
        <v>0</v>
      </c>
    </row>
    <row r="58" ht="23.1" hidden="1" customHeight="1" spans="1:3">
      <c r="A58" s="210">
        <v>21367</v>
      </c>
      <c r="B58" s="214" t="s">
        <v>1383</v>
      </c>
      <c r="C58" s="212">
        <v>0</v>
      </c>
    </row>
    <row r="59" ht="23.1" hidden="1" customHeight="1" spans="1:3">
      <c r="A59" s="210">
        <v>21369</v>
      </c>
      <c r="B59" s="214" t="s">
        <v>1386</v>
      </c>
      <c r="C59" s="212">
        <v>0</v>
      </c>
    </row>
    <row r="60" ht="23.1" hidden="1" customHeight="1" spans="1:3">
      <c r="A60" s="210">
        <v>21370</v>
      </c>
      <c r="B60" s="214" t="s">
        <v>1390</v>
      </c>
      <c r="C60" s="212">
        <v>0</v>
      </c>
    </row>
    <row r="61" ht="23.1" hidden="1" customHeight="1" spans="1:3">
      <c r="A61" s="210">
        <v>21371</v>
      </c>
      <c r="B61" s="214" t="s">
        <v>1393</v>
      </c>
      <c r="C61" s="212">
        <v>0</v>
      </c>
    </row>
    <row r="62" ht="25.5" customHeight="1" spans="1:3">
      <c r="A62" s="210">
        <v>229</v>
      </c>
      <c r="B62" s="214" t="s">
        <v>135</v>
      </c>
      <c r="C62" s="212">
        <v>147735</v>
      </c>
    </row>
    <row r="63" ht="25.5" customHeight="1" spans="1:3">
      <c r="A63" s="210">
        <v>22904</v>
      </c>
      <c r="B63" s="214" t="s">
        <v>1441</v>
      </c>
      <c r="C63" s="212">
        <v>147680</v>
      </c>
    </row>
    <row r="64" ht="23.1" hidden="1" customHeight="1" spans="1:3">
      <c r="A64" s="210">
        <v>2290402</v>
      </c>
      <c r="B64" s="214" t="s">
        <v>1443</v>
      </c>
      <c r="C64" s="212">
        <v>0</v>
      </c>
    </row>
    <row r="65" ht="23.1" hidden="1" customHeight="1" spans="1:3">
      <c r="A65" s="210">
        <v>2290403</v>
      </c>
      <c r="B65" s="214" t="s">
        <v>1444</v>
      </c>
      <c r="C65" s="212">
        <v>0</v>
      </c>
    </row>
    <row r="66" ht="23.1" hidden="1" customHeight="1" spans="1:3">
      <c r="A66" s="210">
        <v>22908</v>
      </c>
      <c r="B66" s="214" t="s">
        <v>1531</v>
      </c>
      <c r="C66" s="212">
        <f>SUM(C67:C74)</f>
        <v>0</v>
      </c>
    </row>
    <row r="67" ht="23.1" hidden="1" customHeight="1" spans="1:3">
      <c r="A67" s="210">
        <v>2290802</v>
      </c>
      <c r="B67" s="214" t="s">
        <v>1532</v>
      </c>
      <c r="C67" s="212">
        <v>0</v>
      </c>
    </row>
    <row r="68" ht="23.1" hidden="1" customHeight="1" spans="1:3">
      <c r="A68" s="210">
        <v>2290803</v>
      </c>
      <c r="B68" s="214" t="s">
        <v>1533</v>
      </c>
      <c r="C68" s="212">
        <v>0</v>
      </c>
    </row>
    <row r="69" ht="23.1" hidden="1" customHeight="1" spans="1:3">
      <c r="A69" s="210">
        <v>2290804</v>
      </c>
      <c r="B69" s="214" t="s">
        <v>1534</v>
      </c>
      <c r="C69" s="212">
        <v>0</v>
      </c>
    </row>
    <row r="70" ht="23.1" hidden="1" customHeight="1" spans="1:3">
      <c r="A70" s="210">
        <v>2290805</v>
      </c>
      <c r="B70" s="214" t="s">
        <v>1535</v>
      </c>
      <c r="C70" s="212">
        <v>0</v>
      </c>
    </row>
    <row r="71" ht="23.1" hidden="1" customHeight="1" spans="1:3">
      <c r="A71" s="210">
        <v>2290806</v>
      </c>
      <c r="B71" s="214" t="s">
        <v>1536</v>
      </c>
      <c r="C71" s="212">
        <v>0</v>
      </c>
    </row>
    <row r="72" ht="23.1" hidden="1" customHeight="1" spans="1:3">
      <c r="A72" s="210">
        <v>2290807</v>
      </c>
      <c r="B72" s="214" t="s">
        <v>1537</v>
      </c>
      <c r="C72" s="212">
        <v>0</v>
      </c>
    </row>
    <row r="73" ht="23.1" hidden="1" customHeight="1" spans="1:3">
      <c r="A73" s="210">
        <v>2290808</v>
      </c>
      <c r="B73" s="214" t="s">
        <v>1538</v>
      </c>
      <c r="C73" s="212">
        <v>0</v>
      </c>
    </row>
    <row r="74" ht="23.1" hidden="1" customHeight="1" spans="1:3">
      <c r="A74" s="210">
        <v>2290899</v>
      </c>
      <c r="B74" s="214" t="s">
        <v>1539</v>
      </c>
      <c r="C74" s="212">
        <v>0</v>
      </c>
    </row>
    <row r="75" ht="25.5" customHeight="1" spans="1:3">
      <c r="A75" s="210">
        <v>22960</v>
      </c>
      <c r="B75" s="214" t="s">
        <v>1540</v>
      </c>
      <c r="C75" s="212">
        <v>55</v>
      </c>
    </row>
    <row r="76" ht="23.1" hidden="1" customHeight="1" spans="1:3">
      <c r="A76" s="210">
        <v>2296001</v>
      </c>
      <c r="B76" s="214" t="s">
        <v>1456</v>
      </c>
      <c r="C76" s="212">
        <v>0</v>
      </c>
    </row>
    <row r="77" ht="23.1" hidden="1" customHeight="1" spans="1:3">
      <c r="A77" s="210">
        <v>2296004</v>
      </c>
      <c r="B77" s="214" t="s">
        <v>1459</v>
      </c>
      <c r="C77" s="212">
        <v>0</v>
      </c>
    </row>
    <row r="78" ht="23.1" hidden="1" customHeight="1" spans="1:3">
      <c r="A78" s="210">
        <v>2296005</v>
      </c>
      <c r="B78" s="214" t="s">
        <v>1460</v>
      </c>
      <c r="C78" s="212">
        <v>0</v>
      </c>
    </row>
    <row r="79" ht="23.1" hidden="1" customHeight="1" spans="1:3">
      <c r="A79" s="210">
        <v>2296006</v>
      </c>
      <c r="B79" s="214" t="s">
        <v>1461</v>
      </c>
      <c r="C79" s="212">
        <v>0</v>
      </c>
    </row>
    <row r="80" ht="23.1" hidden="1" customHeight="1" spans="1:3">
      <c r="A80" s="210">
        <v>2296010</v>
      </c>
      <c r="B80" s="214" t="s">
        <v>1462</v>
      </c>
      <c r="C80" s="212">
        <v>0</v>
      </c>
    </row>
    <row r="81" ht="23.1" hidden="1" customHeight="1" spans="1:3">
      <c r="A81" s="210">
        <v>2296011</v>
      </c>
      <c r="B81" s="214" t="s">
        <v>1541</v>
      </c>
      <c r="C81" s="212">
        <v>0</v>
      </c>
    </row>
    <row r="82" ht="23.1" hidden="1" customHeight="1" spans="1:3">
      <c r="A82" s="210">
        <v>2296012</v>
      </c>
      <c r="B82" s="214" t="s">
        <v>1464</v>
      </c>
      <c r="C82" s="212">
        <v>0</v>
      </c>
    </row>
    <row r="83" ht="23.1" hidden="1" customHeight="1" spans="1:3">
      <c r="A83" s="210">
        <v>2296099</v>
      </c>
      <c r="B83" s="214" t="s">
        <v>1466</v>
      </c>
      <c r="C83" s="212">
        <v>0</v>
      </c>
    </row>
    <row r="84" ht="25.5" customHeight="1" spans="1:3">
      <c r="A84" s="210">
        <v>232</v>
      </c>
      <c r="B84" s="214" t="s">
        <v>136</v>
      </c>
      <c r="C84" s="212">
        <v>20209</v>
      </c>
    </row>
    <row r="85" ht="23.1" hidden="1" customHeight="1" spans="1:3">
      <c r="A85" s="210">
        <v>2320401</v>
      </c>
      <c r="B85" s="214" t="s">
        <v>1468</v>
      </c>
      <c r="C85" s="212">
        <v>0</v>
      </c>
    </row>
    <row r="86" ht="23.1" hidden="1" customHeight="1" spans="1:3">
      <c r="A86" s="210">
        <v>2320402</v>
      </c>
      <c r="B86" s="214" t="s">
        <v>1542</v>
      </c>
      <c r="C86" s="212">
        <v>0</v>
      </c>
    </row>
    <row r="87" ht="23.1" hidden="1" customHeight="1" spans="1:3">
      <c r="A87" s="210">
        <v>2320405</v>
      </c>
      <c r="B87" s="214" t="s">
        <v>1469</v>
      </c>
      <c r="C87" s="212">
        <v>0</v>
      </c>
    </row>
    <row r="88" ht="23.1" hidden="1" customHeight="1" spans="1:3">
      <c r="A88" s="210">
        <v>2320412</v>
      </c>
      <c r="B88" s="214" t="s">
        <v>1543</v>
      </c>
      <c r="C88" s="212">
        <v>0</v>
      </c>
    </row>
    <row r="89" ht="23.1" hidden="1" customHeight="1" spans="1:3">
      <c r="A89" s="210">
        <v>2320413</v>
      </c>
      <c r="B89" s="214" t="s">
        <v>1471</v>
      </c>
      <c r="C89" s="212">
        <v>0</v>
      </c>
    </row>
    <row r="90" ht="23.1" hidden="1" customHeight="1" spans="1:3">
      <c r="A90" s="210">
        <v>2320414</v>
      </c>
      <c r="B90" s="214" t="s">
        <v>1472</v>
      </c>
      <c r="C90" s="212">
        <v>0</v>
      </c>
    </row>
    <row r="91" ht="23.1" hidden="1" customHeight="1" spans="1:3">
      <c r="A91" s="210">
        <v>2320416</v>
      </c>
      <c r="B91" s="214" t="s">
        <v>1473</v>
      </c>
      <c r="C91" s="212">
        <v>0</v>
      </c>
    </row>
    <row r="92" ht="23.1" hidden="1" customHeight="1" spans="1:3">
      <c r="A92" s="210">
        <v>2320417</v>
      </c>
      <c r="B92" s="214" t="s">
        <v>1474</v>
      </c>
      <c r="C92" s="212">
        <v>0</v>
      </c>
    </row>
    <row r="93" ht="23.1" hidden="1" customHeight="1" spans="1:3">
      <c r="A93" s="210">
        <v>2320418</v>
      </c>
      <c r="B93" s="214" t="s">
        <v>1475</v>
      </c>
      <c r="C93" s="212">
        <v>0</v>
      </c>
    </row>
    <row r="94" ht="23.1" hidden="1" customHeight="1" spans="1:3">
      <c r="A94" s="210">
        <v>2320419</v>
      </c>
      <c r="B94" s="214" t="s">
        <v>1476</v>
      </c>
      <c r="C94" s="212">
        <v>0</v>
      </c>
    </row>
    <row r="95" ht="23.1" hidden="1" customHeight="1" spans="1:3">
      <c r="A95" s="210">
        <v>2320420</v>
      </c>
      <c r="B95" s="214" t="s">
        <v>1477</v>
      </c>
      <c r="C95" s="212">
        <v>0</v>
      </c>
    </row>
    <row r="96" ht="23.1" hidden="1" customHeight="1" spans="1:3">
      <c r="A96" s="210">
        <v>2320431</v>
      </c>
      <c r="B96" s="214" t="s">
        <v>1478</v>
      </c>
      <c r="C96" s="212">
        <v>0</v>
      </c>
    </row>
    <row r="97" ht="23.1" hidden="1" customHeight="1" spans="1:3">
      <c r="A97" s="210">
        <v>2320432</v>
      </c>
      <c r="B97" s="214" t="s">
        <v>1479</v>
      </c>
      <c r="C97" s="212">
        <v>0</v>
      </c>
    </row>
    <row r="98" ht="23.1" hidden="1" customHeight="1" spans="1:3">
      <c r="A98" s="210">
        <v>2320433</v>
      </c>
      <c r="B98" s="214" t="s">
        <v>1480</v>
      </c>
      <c r="C98" s="212">
        <v>0</v>
      </c>
    </row>
    <row r="99" ht="23.1" hidden="1" customHeight="1" spans="1:3">
      <c r="A99" s="210">
        <v>2320498</v>
      </c>
      <c r="B99" s="214" t="s">
        <v>1481</v>
      </c>
      <c r="C99" s="212">
        <v>0</v>
      </c>
    </row>
    <row r="100" ht="23.1" hidden="1" customHeight="1" spans="1:3">
      <c r="A100" s="210">
        <v>2320499</v>
      </c>
      <c r="B100" s="213" t="s">
        <v>1482</v>
      </c>
      <c r="C100" s="212">
        <v>0</v>
      </c>
    </row>
    <row r="101" ht="23.1" hidden="1" customHeight="1" spans="1:3">
      <c r="A101" s="215">
        <v>2330499</v>
      </c>
      <c r="B101" s="216" t="s">
        <v>1544</v>
      </c>
      <c r="C101" s="217">
        <v>0</v>
      </c>
    </row>
    <row r="102" ht="25.5" customHeight="1" spans="1:3">
      <c r="A102" s="210">
        <v>234</v>
      </c>
      <c r="B102" s="214" t="s">
        <v>1499</v>
      </c>
      <c r="C102" s="212">
        <v>32</v>
      </c>
    </row>
    <row r="103" ht="18" customHeight="1" spans="1:3">
      <c r="A103" s="210">
        <v>23401</v>
      </c>
      <c r="B103" s="213" t="s">
        <v>1173</v>
      </c>
      <c r="C103" s="212"/>
    </row>
    <row r="104" ht="25.5" customHeight="1" spans="1:3">
      <c r="A104" s="210">
        <v>23402</v>
      </c>
      <c r="B104" s="214" t="s">
        <v>1512</v>
      </c>
      <c r="C104" s="212">
        <v>32</v>
      </c>
    </row>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4.95" customHeight="1"/>
    <row r="1288" ht="24.95" customHeight="1"/>
    <row r="1289" ht="24.95" customHeight="1"/>
    <row r="1290" ht="24.95" customHeight="1"/>
    <row r="1291" ht="24.95" customHeight="1"/>
    <row r="1292" ht="24.95" customHeight="1"/>
    <row r="1293" ht="24.95" customHeight="1"/>
    <row r="1294" ht="24.95" customHeight="1"/>
    <row r="1295" ht="24.95" customHeight="1"/>
    <row r="1296" ht="24.95" customHeight="1"/>
    <row r="1297" ht="24.95" customHeight="1"/>
    <row r="1298" ht="24.95" customHeight="1"/>
    <row r="1299" ht="24.95" customHeight="1"/>
    <row r="1300" ht="24.95" customHeight="1"/>
    <row r="1301" ht="24.95" customHeight="1"/>
    <row r="1302" ht="24.95" customHeight="1"/>
    <row r="1303" ht="24.95" customHeight="1"/>
    <row r="1304" ht="24.95" customHeight="1"/>
    <row r="1305" ht="24.95" customHeight="1"/>
    <row r="1306" ht="24.95" customHeight="1"/>
    <row r="1307" ht="24.95" customHeight="1"/>
    <row r="1308" ht="24.95" customHeight="1"/>
    <row r="1309" ht="24.95" customHeight="1"/>
    <row r="1310" ht="24.95" customHeight="1"/>
    <row r="1311" ht="24.95" customHeight="1"/>
    <row r="1312" ht="24.95" customHeight="1"/>
    <row r="1313" ht="24.95" customHeight="1"/>
    <row r="1314" ht="24.95" customHeight="1"/>
    <row r="1315" ht="24.95" customHeight="1"/>
    <row r="1316" ht="24.95" customHeight="1"/>
    <row r="1317" ht="24.95" customHeight="1"/>
    <row r="1318" ht="24.95" customHeight="1"/>
    <row r="1319" ht="24.95" customHeight="1"/>
    <row r="1320" ht="24.95" customHeight="1"/>
    <row r="1321" ht="24.95" customHeight="1"/>
    <row r="1322" ht="24.95" customHeight="1"/>
    <row r="1323" ht="24.95" customHeight="1"/>
    <row r="1324" ht="24.95" customHeight="1"/>
    <row r="1325" ht="24.95" customHeight="1"/>
    <row r="1326" ht="24.95" customHeight="1"/>
    <row r="1327" ht="24.95" customHeight="1"/>
    <row r="1328" ht="24.95" customHeight="1"/>
    <row r="1329" ht="24.95" customHeight="1"/>
    <row r="1330" ht="24.95" customHeight="1"/>
    <row r="1331" ht="24.95" customHeight="1"/>
    <row r="1332" ht="24.95" customHeight="1"/>
    <row r="1333" ht="24.95" customHeight="1"/>
    <row r="1334" ht="24.95" customHeight="1"/>
    <row r="1335" ht="24.95" customHeight="1"/>
    <row r="1336" ht="24.95" customHeight="1"/>
    <row r="1337" ht="24.95" customHeight="1"/>
    <row r="1338" ht="24.95" customHeight="1"/>
    <row r="1339" ht="24.95" customHeight="1"/>
    <row r="1340" ht="24.95" customHeight="1"/>
    <row r="1341" ht="24.95" customHeight="1"/>
    <row r="1342" ht="24.95" customHeight="1"/>
    <row r="1343" ht="24.95" customHeight="1"/>
    <row r="1344" ht="24.95" customHeight="1"/>
    <row r="1345" ht="24.95" customHeight="1"/>
    <row r="1346" ht="24.95" customHeight="1"/>
    <row r="1347" ht="24.95" customHeight="1"/>
    <row r="1348" ht="24.95" customHeight="1"/>
    <row r="1349" ht="24.95" customHeight="1"/>
    <row r="1350" ht="24.95" customHeight="1"/>
    <row r="1351" ht="24.95" customHeight="1"/>
    <row r="1352" ht="24.95" customHeight="1"/>
    <row r="1353" ht="24.95" customHeight="1"/>
    <row r="1354" ht="24.95" customHeight="1"/>
    <row r="1355" ht="24.95" customHeight="1"/>
    <row r="1356" ht="24.95" customHeight="1"/>
    <row r="1357" ht="24.95" customHeight="1"/>
    <row r="1358" ht="24.95" customHeight="1"/>
    <row r="1359" ht="24.95" customHeight="1"/>
    <row r="1360" ht="24.95" customHeight="1"/>
    <row r="1361" ht="24.95" customHeight="1"/>
    <row r="1362" ht="24.95" customHeight="1"/>
    <row r="1363" ht="24.95" customHeight="1"/>
    <row r="1364" ht="24.95" customHeight="1"/>
    <row r="1365" ht="24.95" customHeight="1"/>
    <row r="1366" ht="24.95" customHeight="1"/>
    <row r="1367" ht="24.95" customHeight="1"/>
    <row r="1368" ht="24.95" customHeight="1"/>
    <row r="1369" ht="24.95" customHeight="1"/>
    <row r="1370" ht="24.95" customHeight="1"/>
    <row r="1371" ht="24.95" customHeight="1"/>
    <row r="1372" ht="24.95" customHeight="1"/>
    <row r="1373" ht="24.95" customHeight="1"/>
    <row r="1374" ht="24.95" customHeight="1"/>
    <row r="1375" ht="24.95" customHeight="1"/>
    <row r="1376" ht="24.95" customHeight="1"/>
    <row r="1377" ht="24.95" customHeight="1"/>
    <row r="1378" ht="24.95" customHeight="1"/>
    <row r="1379" ht="24.95" customHeight="1"/>
    <row r="1380" ht="24.95" customHeight="1"/>
    <row r="1381" ht="24.95" customHeight="1"/>
    <row r="1382" ht="24.95" customHeight="1"/>
    <row r="1383" ht="24.95" customHeight="1"/>
    <row r="1384" ht="24.95" customHeight="1"/>
    <row r="1385" ht="24.95" customHeight="1"/>
    <row r="1386" ht="24.95" customHeight="1"/>
    <row r="1387" ht="24.95" customHeight="1"/>
    <row r="1388" ht="24.95" customHeight="1"/>
    <row r="1389" ht="24.95" customHeight="1"/>
    <row r="1390" ht="24.95" customHeight="1"/>
    <row r="1391" ht="24.95" customHeight="1"/>
    <row r="1392" ht="24.95" customHeight="1"/>
    <row r="1393" ht="24.95" customHeight="1"/>
    <row r="1394" ht="24.95" customHeight="1"/>
    <row r="1395" ht="24.95" customHeight="1"/>
    <row r="1396" ht="24.95" customHeight="1"/>
    <row r="1397" ht="24.95" customHeight="1"/>
    <row r="1398" ht="24.95" customHeight="1"/>
    <row r="1399" ht="24.95" customHeight="1"/>
    <row r="1400" ht="24.95" customHeight="1"/>
    <row r="1401" ht="24.95" customHeight="1"/>
    <row r="1402" ht="24.95" customHeight="1"/>
    <row r="1403" ht="24.95" customHeight="1"/>
    <row r="1404" ht="24.95" customHeight="1"/>
    <row r="1405" ht="24.95" customHeight="1"/>
    <row r="1406" ht="24.95" customHeight="1"/>
    <row r="1407" ht="24.95" customHeight="1"/>
    <row r="1408" ht="24.95" customHeight="1"/>
    <row r="1409" ht="24.95" customHeight="1"/>
    <row r="1410" ht="24.95"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sheetData>
  <autoFilter ref="A3:C104">
    <filterColumn colId="2">
      <filters blank="1">
        <filter val="147,680"/>
        <filter val="221"/>
        <filter val="32"/>
        <filter val="238,943"/>
        <filter val="55"/>
        <filter val="3,675"/>
        <filter val="147,735"/>
        <filter val="410,815"/>
        <filter val="242,618"/>
        <filter val="20,209"/>
      </filters>
    </filterColumn>
    <extLst/>
  </autoFilter>
  <mergeCells count="2">
    <mergeCell ref="A1:C1"/>
    <mergeCell ref="A2:C2"/>
  </mergeCells>
  <printOptions horizontalCentered="1"/>
  <pageMargins left="0.78740157480315" right="0.78740157480315" top="0.905511811023622" bottom="0.708661417322835" header="0.31496062992126" footer="0.31496062992126"/>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selection activeCell="C16" sqref="C16"/>
    </sheetView>
  </sheetViews>
  <sheetFormatPr defaultColWidth="8.75" defaultRowHeight="15.6"/>
  <cols>
    <col min="1" max="1" width="14" customWidth="1"/>
    <col min="2" max="2" width="51.25" customWidth="1"/>
    <col min="3" max="3" width="13.75" customWidth="1"/>
    <col min="4" max="8" width="8.75" hidden="1" customWidth="1"/>
  </cols>
  <sheetData>
    <row r="1" s="96" customFormat="1" ht="35.1" customHeight="1" spans="1:3">
      <c r="A1" s="123" t="s">
        <v>1545</v>
      </c>
      <c r="B1" s="123"/>
      <c r="C1" s="187"/>
    </row>
    <row r="2" s="97" customFormat="1" ht="20.1" customHeight="1" spans="1:3">
      <c r="A2" s="125"/>
      <c r="B2" s="125"/>
      <c r="C2" s="126" t="s">
        <v>1</v>
      </c>
    </row>
    <row r="3" ht="35.1" customHeight="1" spans="1:3">
      <c r="A3" s="188" t="s">
        <v>112</v>
      </c>
      <c r="B3" s="189" t="s">
        <v>1215</v>
      </c>
      <c r="C3" s="190" t="s">
        <v>157</v>
      </c>
    </row>
    <row r="4" ht="25.75" customHeight="1" spans="1:3">
      <c r="A4" s="191"/>
      <c r="B4" s="192" t="s">
        <v>1546</v>
      </c>
      <c r="C4" s="193">
        <f>C5+C7+C10</f>
        <v>162703</v>
      </c>
    </row>
    <row r="5" ht="25.75" customHeight="1" spans="1:3">
      <c r="A5" s="191">
        <v>208</v>
      </c>
      <c r="B5" s="194" t="s">
        <v>120</v>
      </c>
      <c r="C5" s="193">
        <f>C6</f>
        <v>246</v>
      </c>
    </row>
    <row r="6" ht="25.75" customHeight="1" spans="1:3">
      <c r="A6" s="191">
        <v>20822</v>
      </c>
      <c r="B6" s="194" t="s">
        <v>1311</v>
      </c>
      <c r="C6" s="193">
        <v>246</v>
      </c>
    </row>
    <row r="7" ht="25.75" customHeight="1" spans="1:3">
      <c r="A7" s="191">
        <v>212</v>
      </c>
      <c r="B7" s="194" t="s">
        <v>123</v>
      </c>
      <c r="C7" s="193">
        <f>C8+C9</f>
        <v>162360</v>
      </c>
    </row>
    <row r="8" ht="25.75" customHeight="1" spans="1:13">
      <c r="A8" s="191">
        <v>21208</v>
      </c>
      <c r="B8" s="194" t="s">
        <v>1329</v>
      </c>
      <c r="C8" s="193">
        <f>190735-30251</f>
        <v>160484</v>
      </c>
      <c r="D8" s="195" t="s">
        <v>1547</v>
      </c>
      <c r="E8" s="195"/>
      <c r="F8" s="195"/>
      <c r="G8" s="195"/>
      <c r="H8" s="195"/>
      <c r="I8" s="64"/>
      <c r="J8" s="64"/>
      <c r="K8" s="64"/>
      <c r="L8" s="64"/>
      <c r="M8" s="64"/>
    </row>
    <row r="9" ht="25.75" customHeight="1" spans="1:8">
      <c r="A9" s="191">
        <v>21213</v>
      </c>
      <c r="B9" s="194" t="s">
        <v>1347</v>
      </c>
      <c r="C9" s="193">
        <v>1876</v>
      </c>
      <c r="D9" s="195"/>
      <c r="E9" s="195"/>
      <c r="F9" s="195"/>
      <c r="G9" s="195"/>
      <c r="H9" s="195"/>
    </row>
    <row r="10" ht="25.75" customHeight="1" spans="1:8">
      <c r="A10" s="191">
        <v>229</v>
      </c>
      <c r="B10" s="194" t="s">
        <v>135</v>
      </c>
      <c r="C10" s="193">
        <v>97</v>
      </c>
      <c r="D10" s="195"/>
      <c r="E10" s="195"/>
      <c r="F10" s="195"/>
      <c r="G10" s="195"/>
      <c r="H10" s="195"/>
    </row>
    <row r="11" ht="25.75" customHeight="1" spans="1:3">
      <c r="A11" s="191">
        <v>22904</v>
      </c>
      <c r="B11" s="194" t="s">
        <v>1441</v>
      </c>
      <c r="C11" s="193">
        <v>0</v>
      </c>
    </row>
    <row r="12" ht="25.75" customHeight="1" spans="1:3">
      <c r="A12" s="191">
        <v>22960</v>
      </c>
      <c r="B12" s="194" t="s">
        <v>1540</v>
      </c>
      <c r="C12" s="193">
        <v>97</v>
      </c>
    </row>
    <row r="13" ht="25.75" customHeight="1" spans="1:3">
      <c r="A13" s="196"/>
      <c r="B13" s="197"/>
      <c r="C13" s="198"/>
    </row>
    <row r="14" ht="25.75" customHeight="1" spans="1:3">
      <c r="A14" s="196"/>
      <c r="B14" s="197"/>
      <c r="C14" s="198"/>
    </row>
    <row r="15" ht="25.75" customHeight="1" spans="1:3">
      <c r="A15" s="196"/>
      <c r="B15" s="197"/>
      <c r="C15" s="198"/>
    </row>
    <row r="16" ht="25.75" customHeight="1" spans="1:3">
      <c r="A16" s="196"/>
      <c r="B16" s="197"/>
      <c r="C16" s="198"/>
    </row>
    <row r="17" ht="25.75" customHeight="1" spans="1:3">
      <c r="A17" s="196"/>
      <c r="B17" s="197"/>
      <c r="C17" s="198"/>
    </row>
    <row r="18" ht="25.75" customHeight="1" spans="1:3">
      <c r="A18" s="196"/>
      <c r="B18" s="197"/>
      <c r="C18" s="198"/>
    </row>
    <row r="19" ht="25.75" customHeight="1" spans="1:3">
      <c r="A19" s="196"/>
      <c r="B19" s="197"/>
      <c r="C19" s="198"/>
    </row>
    <row r="20" ht="25.75" customHeight="1" spans="1:3">
      <c r="A20" s="196"/>
      <c r="B20" s="197"/>
      <c r="C20" s="198"/>
    </row>
    <row r="21" ht="25.75" customHeight="1" spans="1:3">
      <c r="A21" s="196"/>
      <c r="B21" s="197"/>
      <c r="C21" s="198"/>
    </row>
    <row r="22" ht="25.75" customHeight="1" spans="1:3">
      <c r="A22" s="196"/>
      <c r="B22" s="197"/>
      <c r="C22" s="198"/>
    </row>
    <row r="23" ht="25.75" customHeight="1" spans="1:3">
      <c r="A23" s="196"/>
      <c r="B23" s="197"/>
      <c r="C23" s="198"/>
    </row>
    <row r="24" ht="25.75" customHeight="1" spans="1:3">
      <c r="A24" s="196"/>
      <c r="B24" s="197"/>
      <c r="C24" s="198"/>
    </row>
    <row r="25" ht="25.75" customHeight="1" spans="1:3">
      <c r="A25" s="196"/>
      <c r="B25" s="197"/>
      <c r="C25" s="198"/>
    </row>
    <row r="26" ht="25.75" customHeight="1" spans="1:3">
      <c r="A26" s="199"/>
      <c r="B26" s="200"/>
      <c r="C26" s="201"/>
    </row>
  </sheetData>
  <mergeCells count="2">
    <mergeCell ref="A1:C1"/>
    <mergeCell ref="D8:H10"/>
  </mergeCells>
  <printOptions horizontalCentered="1"/>
  <pageMargins left="0.78740157480315" right="0.78740157480315" top="0.905511811023622" bottom="0.708661417322835"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98"/>
  <sheetViews>
    <sheetView showGridLines="0" showZeros="0" workbookViewId="0">
      <pane xSplit="1" ySplit="3" topLeftCell="B4" activePane="bottomRight" state="frozen"/>
      <selection/>
      <selection pane="topRight"/>
      <selection pane="bottomLeft"/>
      <selection pane="bottomRight" activeCell="E13" sqref="E13"/>
    </sheetView>
  </sheetViews>
  <sheetFormatPr defaultColWidth="8.75" defaultRowHeight="15.6" outlineLevelCol="5"/>
  <cols>
    <col min="1" max="1" width="39.625" style="167" customWidth="1"/>
    <col min="2" max="4" width="11" style="168" customWidth="1"/>
    <col min="5" max="5" width="11" style="167" customWidth="1"/>
    <col min="6" max="7" width="9" style="167" hidden="1" customWidth="1"/>
    <col min="8" max="32" width="9" style="167" customWidth="1"/>
    <col min="33" max="16384" width="8.75" style="167"/>
  </cols>
  <sheetData>
    <row r="1" s="165" customFormat="1" ht="35.1" customHeight="1" spans="1:5">
      <c r="A1" s="169" t="s">
        <v>1548</v>
      </c>
      <c r="B1" s="169"/>
      <c r="C1" s="169"/>
      <c r="D1" s="169"/>
      <c r="E1" s="169"/>
    </row>
    <row r="2" s="166" customFormat="1" ht="20.1" customHeight="1" spans="5:5">
      <c r="E2" s="170" t="s">
        <v>1</v>
      </c>
    </row>
    <row r="3" ht="35.1" customHeight="1" spans="1:6">
      <c r="A3" s="171" t="s">
        <v>1549</v>
      </c>
      <c r="B3" s="139" t="s">
        <v>1240</v>
      </c>
      <c r="C3" s="139" t="s">
        <v>1241</v>
      </c>
      <c r="D3" s="139" t="s">
        <v>1242</v>
      </c>
      <c r="E3" s="172" t="s">
        <v>1550</v>
      </c>
      <c r="F3" s="167" t="s">
        <v>1551</v>
      </c>
    </row>
    <row r="4" ht="27" customHeight="1" spans="1:6">
      <c r="A4" s="173" t="s">
        <v>1552</v>
      </c>
      <c r="B4" s="174">
        <v>252</v>
      </c>
      <c r="C4" s="174">
        <v>252</v>
      </c>
      <c r="D4" s="174">
        <v>252</v>
      </c>
      <c r="E4" s="175">
        <f>D4/C4*100</f>
        <v>100</v>
      </c>
      <c r="F4" s="167">
        <v>497</v>
      </c>
    </row>
    <row r="5" ht="27" customHeight="1" spans="1:6">
      <c r="A5" s="176" t="s">
        <v>1553</v>
      </c>
      <c r="B5" s="177"/>
      <c r="C5" s="174"/>
      <c r="D5" s="174"/>
      <c r="E5" s="175"/>
      <c r="F5" s="167">
        <v>0</v>
      </c>
    </row>
    <row r="6" ht="27" customHeight="1" spans="1:6">
      <c r="A6" s="176" t="s">
        <v>1554</v>
      </c>
      <c r="B6" s="174">
        <v>252</v>
      </c>
      <c r="C6" s="174">
        <v>252</v>
      </c>
      <c r="D6" s="174">
        <v>252</v>
      </c>
      <c r="E6" s="175">
        <f>+D6/C6*100</f>
        <v>100</v>
      </c>
      <c r="F6" s="167">
        <v>497</v>
      </c>
    </row>
    <row r="7" ht="27" customHeight="1" spans="1:6">
      <c r="A7" s="142" t="s">
        <v>1555</v>
      </c>
      <c r="B7" s="174">
        <v>252</v>
      </c>
      <c r="C7" s="174">
        <v>252</v>
      </c>
      <c r="D7" s="174">
        <v>252</v>
      </c>
      <c r="E7" s="175">
        <f>+D7/C7*100</f>
        <v>100</v>
      </c>
      <c r="F7" s="167">
        <v>497</v>
      </c>
    </row>
    <row r="8" ht="27" customHeight="1" spans="1:5">
      <c r="A8" s="142" t="s">
        <v>1556</v>
      </c>
      <c r="B8" s="178"/>
      <c r="C8" s="178"/>
      <c r="D8" s="178"/>
      <c r="E8" s="179"/>
    </row>
    <row r="9" ht="27" customHeight="1" spans="1:5">
      <c r="A9" s="142" t="s">
        <v>1557</v>
      </c>
      <c r="B9" s="178"/>
      <c r="C9" s="178"/>
      <c r="D9" s="178"/>
      <c r="E9" s="179"/>
    </row>
    <row r="10" ht="27" customHeight="1" spans="1:5">
      <c r="A10" s="142" t="s">
        <v>1558</v>
      </c>
      <c r="B10" s="178"/>
      <c r="C10" s="178"/>
      <c r="D10" s="178"/>
      <c r="E10" s="179"/>
    </row>
    <row r="11" ht="27" customHeight="1" spans="1:5">
      <c r="A11" s="142" t="s">
        <v>1559</v>
      </c>
      <c r="B11" s="178"/>
      <c r="C11" s="178"/>
      <c r="D11" s="178"/>
      <c r="E11" s="179"/>
    </row>
    <row r="12" ht="27" customHeight="1" spans="1:5">
      <c r="A12" s="142" t="s">
        <v>1560</v>
      </c>
      <c r="B12" s="178"/>
      <c r="C12" s="178"/>
      <c r="D12" s="178"/>
      <c r="E12" s="179"/>
    </row>
    <row r="13" ht="27" customHeight="1" spans="1:5">
      <c r="A13" s="142" t="s">
        <v>1561</v>
      </c>
      <c r="B13" s="178"/>
      <c r="C13" s="178"/>
      <c r="D13" s="178"/>
      <c r="E13" s="179"/>
    </row>
    <row r="14" ht="27" customHeight="1" spans="1:5">
      <c r="A14" s="142" t="s">
        <v>1562</v>
      </c>
      <c r="B14" s="178"/>
      <c r="C14" s="178"/>
      <c r="D14" s="178"/>
      <c r="E14" s="179"/>
    </row>
    <row r="15" ht="27" customHeight="1" spans="1:5">
      <c r="A15" s="142" t="s">
        <v>1563</v>
      </c>
      <c r="B15" s="178"/>
      <c r="C15" s="178"/>
      <c r="D15" s="178"/>
      <c r="E15" s="179"/>
    </row>
    <row r="16" ht="27" customHeight="1" spans="1:5">
      <c r="A16" s="142" t="s">
        <v>1564</v>
      </c>
      <c r="B16" s="178"/>
      <c r="C16" s="178"/>
      <c r="D16" s="178"/>
      <c r="E16" s="180"/>
    </row>
    <row r="17" ht="27" customHeight="1" spans="1:5">
      <c r="A17" s="142" t="s">
        <v>1565</v>
      </c>
      <c r="B17" s="178"/>
      <c r="C17" s="178"/>
      <c r="D17" s="178"/>
      <c r="E17" s="179"/>
    </row>
    <row r="18" ht="27" customHeight="1" spans="1:5">
      <c r="A18" s="142" t="s">
        <v>1566</v>
      </c>
      <c r="B18" s="178"/>
      <c r="C18" s="178"/>
      <c r="D18" s="178"/>
      <c r="E18" s="179"/>
    </row>
    <row r="19" ht="27" customHeight="1" spans="1:5">
      <c r="A19" s="142" t="s">
        <v>1567</v>
      </c>
      <c r="B19" s="178"/>
      <c r="C19" s="178"/>
      <c r="D19" s="178"/>
      <c r="E19" s="179"/>
    </row>
    <row r="20" ht="27" customHeight="1" spans="1:5">
      <c r="A20" s="142" t="s">
        <v>1568</v>
      </c>
      <c r="B20" s="178"/>
      <c r="C20" s="178"/>
      <c r="D20" s="178"/>
      <c r="E20" s="179"/>
    </row>
    <row r="21" ht="27" customHeight="1" spans="1:5">
      <c r="A21" s="142" t="s">
        <v>1569</v>
      </c>
      <c r="B21" s="178"/>
      <c r="C21" s="178"/>
      <c r="D21" s="178"/>
      <c r="E21" s="179"/>
    </row>
    <row r="22" ht="27" customHeight="1" spans="1:5">
      <c r="A22" s="148" t="s">
        <v>1570</v>
      </c>
      <c r="B22" s="178"/>
      <c r="C22" s="178"/>
      <c r="D22" s="178"/>
      <c r="E22" s="179"/>
    </row>
    <row r="23" ht="27" customHeight="1" spans="1:5">
      <c r="A23" s="181" t="s">
        <v>1571</v>
      </c>
      <c r="B23" s="178"/>
      <c r="C23" s="178"/>
      <c r="D23" s="178"/>
      <c r="E23" s="179"/>
    </row>
    <row r="24" ht="27" customHeight="1" spans="1:6">
      <c r="A24" s="182" t="s">
        <v>1572</v>
      </c>
      <c r="B24" s="183">
        <v>252</v>
      </c>
      <c r="C24" s="183">
        <v>252</v>
      </c>
      <c r="D24" s="183">
        <v>252</v>
      </c>
      <c r="E24" s="184">
        <f>D24/C24*100</f>
        <v>100</v>
      </c>
      <c r="F24" s="167">
        <v>497</v>
      </c>
    </row>
    <row r="25" ht="27" customHeight="1" spans="1:6">
      <c r="A25" s="173" t="s">
        <v>1573</v>
      </c>
      <c r="B25" s="178">
        <v>0</v>
      </c>
      <c r="C25" s="178">
        <v>0</v>
      </c>
      <c r="D25" s="174">
        <v>50</v>
      </c>
      <c r="E25" s="184">
        <v>0</v>
      </c>
      <c r="F25" s="167">
        <v>8</v>
      </c>
    </row>
    <row r="26" ht="27" customHeight="1" spans="1:6">
      <c r="A26" s="173" t="s">
        <v>1574</v>
      </c>
      <c r="B26" s="178">
        <v>0</v>
      </c>
      <c r="C26" s="178">
        <v>0</v>
      </c>
      <c r="D26" s="174">
        <v>22</v>
      </c>
      <c r="E26" s="184">
        <v>0</v>
      </c>
      <c r="F26" s="167">
        <v>14</v>
      </c>
    </row>
    <row r="27" ht="27" customHeight="1" spans="1:6">
      <c r="A27" s="162" t="s">
        <v>1256</v>
      </c>
      <c r="B27" s="185">
        <f>B24</f>
        <v>252</v>
      </c>
      <c r="C27" s="185">
        <f>C24</f>
        <v>252</v>
      </c>
      <c r="D27" s="185">
        <v>324</v>
      </c>
      <c r="E27" s="186">
        <f>D27/C27*100</f>
        <v>128.57</v>
      </c>
      <c r="F27" s="167">
        <v>519</v>
      </c>
    </row>
    <row r="28" ht="23.1" customHeight="1"/>
    <row r="29" ht="23.1" customHeight="1"/>
    <row r="30" ht="23.1" customHeight="1"/>
    <row r="31" ht="23.1" customHeight="1"/>
    <row r="32"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4.95" customHeight="1"/>
    <row r="1388" ht="24.95" customHeight="1"/>
    <row r="1389" ht="24.95" customHeight="1"/>
    <row r="1390" ht="24.95" customHeight="1"/>
    <row r="1391" ht="24.95" customHeight="1"/>
    <row r="1392" ht="24.95" customHeight="1"/>
    <row r="1393" ht="24.95" customHeight="1"/>
    <row r="1394" ht="24.95" customHeight="1"/>
    <row r="1395" ht="24.95" customHeight="1"/>
    <row r="1396" ht="24.95" customHeight="1"/>
    <row r="1397" ht="24.95" customHeight="1"/>
    <row r="1398" ht="24.95" customHeight="1"/>
    <row r="1399" ht="24.95" customHeight="1"/>
    <row r="1400" ht="24.95" customHeight="1"/>
    <row r="1401" ht="24.95" customHeight="1"/>
    <row r="1402" ht="24.95" customHeight="1"/>
    <row r="1403" ht="24.95" customHeight="1"/>
    <row r="1404" ht="24.95" customHeight="1"/>
    <row r="1405" ht="24.95" customHeight="1"/>
    <row r="1406" ht="24.95" customHeight="1"/>
    <row r="1407" ht="24.95" customHeight="1"/>
    <row r="1408" ht="24.95" customHeight="1"/>
    <row r="1409" ht="24.95" customHeight="1"/>
    <row r="1410" ht="24.95"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sheetData>
  <mergeCells count="1">
    <mergeCell ref="A1:E1"/>
  </mergeCells>
  <printOptions horizontalCentered="1"/>
  <pageMargins left="0.78740157480315" right="0.78740157480315" top="0.905511811023622" bottom="0.708661417322835" header="0.31496062992126" footer="0.31496062992126"/>
  <pageSetup paperSize="9" scale="95" firstPageNumber="7" orientation="portrait" useFirstPageNumber="1"/>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4805"/>
  <sheetViews>
    <sheetView showGridLines="0" showZeros="0" workbookViewId="0">
      <pane xSplit="1" ySplit="3" topLeftCell="B4" activePane="bottomRight" state="frozen"/>
      <selection/>
      <selection pane="topRight"/>
      <selection pane="bottomLeft"/>
      <selection pane="bottomRight" activeCell="D10" sqref="D10"/>
    </sheetView>
  </sheetViews>
  <sheetFormatPr defaultColWidth="8.75" defaultRowHeight="15.6"/>
  <cols>
    <col min="1" max="1" width="33.25" style="122" customWidth="1"/>
    <col min="2" max="2" width="12.5" style="133" customWidth="1"/>
    <col min="3" max="5" width="12.5" style="122" customWidth="1"/>
    <col min="6" max="6" width="10.4" style="122" hidden="1" customWidth="1"/>
    <col min="7" max="32" width="9" style="122" customWidth="1"/>
    <col min="33" max="224" width="8.75" style="122"/>
    <col min="225" max="247" width="9" style="122" customWidth="1"/>
  </cols>
  <sheetData>
    <row r="1" s="96" customFormat="1" ht="35.1" customHeight="1" spans="1:247">
      <c r="A1" s="134" t="s">
        <v>1575</v>
      </c>
      <c r="B1" s="134"/>
      <c r="C1" s="134"/>
      <c r="D1" s="134"/>
      <c r="E1" s="13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row>
    <row r="2" s="121" customFormat="1" ht="20.1" customHeight="1" spans="1:247">
      <c r="A2" s="127"/>
      <c r="B2" s="135"/>
      <c r="C2" s="127"/>
      <c r="D2" s="127"/>
      <c r="E2" s="136" t="s">
        <v>1</v>
      </c>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row>
    <row r="3" ht="41.25" customHeight="1" spans="1:6">
      <c r="A3" s="137" t="s">
        <v>1576</v>
      </c>
      <c r="B3" s="138" t="s">
        <v>1259</v>
      </c>
      <c r="C3" s="139" t="s">
        <v>1260</v>
      </c>
      <c r="D3" s="139" t="s">
        <v>1261</v>
      </c>
      <c r="E3" s="140" t="s">
        <v>1262</v>
      </c>
      <c r="F3" s="141" t="s">
        <v>1577</v>
      </c>
    </row>
    <row r="4" s="122" customFormat="1" ht="27" customHeight="1" spans="1:5">
      <c r="A4" s="142" t="s">
        <v>1578</v>
      </c>
      <c r="B4" s="143"/>
      <c r="C4" s="143"/>
      <c r="D4" s="143"/>
      <c r="E4" s="144"/>
    </row>
    <row r="5" s="122" customFormat="1" ht="27" customHeight="1" spans="1:5">
      <c r="A5" s="142" t="s">
        <v>1579</v>
      </c>
      <c r="B5" s="145">
        <v>0</v>
      </c>
      <c r="C5" s="145">
        <v>0</v>
      </c>
      <c r="D5" s="146">
        <v>26</v>
      </c>
      <c r="E5" s="147">
        <v>0</v>
      </c>
    </row>
    <row r="6" s="122" customFormat="1" ht="27" customHeight="1" spans="1:5">
      <c r="A6" s="148" t="s">
        <v>1580</v>
      </c>
      <c r="B6" s="143">
        <v>0</v>
      </c>
      <c r="C6" s="143">
        <v>0</v>
      </c>
      <c r="D6" s="146">
        <v>26</v>
      </c>
      <c r="E6" s="144">
        <v>0</v>
      </c>
    </row>
    <row r="7" s="122" customFormat="1" ht="27" customHeight="1" spans="1:5">
      <c r="A7" s="142" t="s">
        <v>1581</v>
      </c>
      <c r="B7" s="149"/>
      <c r="C7" s="146"/>
      <c r="D7" s="146"/>
      <c r="E7" s="150"/>
    </row>
    <row r="8" s="122" customFormat="1" ht="27" customHeight="1" spans="1:5">
      <c r="A8" s="142" t="s">
        <v>1582</v>
      </c>
      <c r="B8" s="149"/>
      <c r="C8" s="146"/>
      <c r="D8" s="146"/>
      <c r="E8" s="150"/>
    </row>
    <row r="9" s="122" customFormat="1" ht="27" customHeight="1" spans="1:6">
      <c r="A9" s="142" t="s">
        <v>1583</v>
      </c>
      <c r="B9" s="149">
        <v>252</v>
      </c>
      <c r="C9" s="146">
        <v>252</v>
      </c>
      <c r="D9" s="146">
        <v>0</v>
      </c>
      <c r="E9" s="150">
        <v>0</v>
      </c>
      <c r="F9" s="122">
        <v>347</v>
      </c>
    </row>
    <row r="10" s="122" customFormat="1" ht="27" customHeight="1" spans="1:5">
      <c r="A10" s="151"/>
      <c r="B10" s="149"/>
      <c r="C10" s="146"/>
      <c r="D10" s="146"/>
      <c r="E10" s="150"/>
    </row>
    <row r="11" s="122" customFormat="1" ht="27" customHeight="1" spans="1:5">
      <c r="A11" s="142" t="s">
        <v>1584</v>
      </c>
      <c r="B11" s="149">
        <v>0</v>
      </c>
      <c r="C11" s="146">
        <v>0</v>
      </c>
      <c r="D11" s="146">
        <v>150</v>
      </c>
      <c r="E11" s="150">
        <v>0</v>
      </c>
    </row>
    <row r="12" s="122" customFormat="1" ht="27" customHeight="1" spans="1:6">
      <c r="A12" s="152" t="s">
        <v>1585</v>
      </c>
      <c r="B12" s="153">
        <v>252</v>
      </c>
      <c r="C12" s="154">
        <v>252</v>
      </c>
      <c r="D12" s="154">
        <v>176</v>
      </c>
      <c r="E12" s="155">
        <f>+D12/C12*100</f>
        <v>69.84</v>
      </c>
      <c r="F12" s="122">
        <v>347</v>
      </c>
    </row>
    <row r="13" s="122" customFormat="1" ht="27" customHeight="1" spans="1:6">
      <c r="A13" s="142" t="s">
        <v>1586</v>
      </c>
      <c r="B13" s="149"/>
      <c r="C13" s="146"/>
      <c r="D13" s="146"/>
      <c r="E13" s="150"/>
      <c r="F13" s="122">
        <v>150</v>
      </c>
    </row>
    <row r="14" s="122" customFormat="1" ht="27" customHeight="1" spans="1:6">
      <c r="A14" s="142" t="s">
        <v>1587</v>
      </c>
      <c r="B14" s="149">
        <v>0</v>
      </c>
      <c r="C14" s="146">
        <v>0</v>
      </c>
      <c r="D14" s="146">
        <v>148</v>
      </c>
      <c r="E14" s="156">
        <v>0</v>
      </c>
      <c r="F14" s="122">
        <v>22</v>
      </c>
    </row>
    <row r="15" s="122" customFormat="1" ht="27" customHeight="1" spans="1:5">
      <c r="A15" s="157"/>
      <c r="B15" s="158"/>
      <c r="C15" s="159"/>
      <c r="D15" s="159"/>
      <c r="E15" s="160"/>
    </row>
    <row r="16" s="122" customFormat="1" ht="27" customHeight="1" spans="1:5">
      <c r="A16" s="157"/>
      <c r="B16" s="158"/>
      <c r="C16" s="159"/>
      <c r="D16" s="159"/>
      <c r="E16" s="160"/>
    </row>
    <row r="17" s="122" customFormat="1" ht="27" customHeight="1" spans="1:5">
      <c r="A17" s="157"/>
      <c r="B17" s="158"/>
      <c r="C17" s="159"/>
      <c r="D17" s="159"/>
      <c r="E17" s="160"/>
    </row>
    <row r="18" s="122" customFormat="1" ht="27" customHeight="1" spans="1:5">
      <c r="A18" s="157"/>
      <c r="B18" s="158"/>
      <c r="C18" s="159"/>
      <c r="D18" s="159"/>
      <c r="E18" s="160"/>
    </row>
    <row r="19" s="122" customFormat="1" ht="27" customHeight="1" spans="1:5">
      <c r="A19" s="157"/>
      <c r="B19" s="158"/>
      <c r="C19" s="159"/>
      <c r="D19" s="159"/>
      <c r="E19" s="160"/>
    </row>
    <row r="20" s="122" customFormat="1" ht="27" customHeight="1" spans="1:5">
      <c r="A20" s="157"/>
      <c r="B20" s="158"/>
      <c r="C20" s="159"/>
      <c r="D20" s="159"/>
      <c r="E20" s="160"/>
    </row>
    <row r="21" s="122" customFormat="1" ht="27" customHeight="1" spans="1:5">
      <c r="A21" s="157"/>
      <c r="B21" s="158"/>
      <c r="C21" s="159"/>
      <c r="D21" s="159"/>
      <c r="E21" s="160"/>
    </row>
    <row r="22" s="122" customFormat="1" ht="27" customHeight="1" spans="1:5">
      <c r="A22" s="157"/>
      <c r="B22" s="158"/>
      <c r="C22" s="159"/>
      <c r="D22" s="159"/>
      <c r="E22" s="160"/>
    </row>
    <row r="23" s="122" customFormat="1" ht="27" customHeight="1" spans="1:5">
      <c r="A23" s="157"/>
      <c r="B23" s="158"/>
      <c r="C23" s="159"/>
      <c r="D23" s="159"/>
      <c r="E23" s="160"/>
    </row>
    <row r="24" s="122" customFormat="1" ht="27" customHeight="1" spans="1:5">
      <c r="A24" s="157"/>
      <c r="B24" s="158"/>
      <c r="C24" s="159"/>
      <c r="D24" s="159"/>
      <c r="E24" s="160"/>
    </row>
    <row r="25" s="122" customFormat="1" ht="27" customHeight="1" spans="1:5">
      <c r="A25" s="161"/>
      <c r="B25" s="158"/>
      <c r="C25" s="159"/>
      <c r="D25" s="159"/>
      <c r="E25" s="160"/>
    </row>
    <row r="26" s="122" customFormat="1" ht="27" customHeight="1" spans="1:6">
      <c r="A26" s="162" t="s">
        <v>154</v>
      </c>
      <c r="B26" s="163">
        <f>B12</f>
        <v>252</v>
      </c>
      <c r="C26" s="163">
        <f>C12</f>
        <v>252</v>
      </c>
      <c r="D26" s="163">
        <v>324</v>
      </c>
      <c r="E26" s="164">
        <f>+D26/C26*100</f>
        <v>128.57</v>
      </c>
      <c r="F26" s="122">
        <v>519</v>
      </c>
    </row>
    <row r="27" s="122" customFormat="1" ht="23.1" customHeight="1" spans="2:2">
      <c r="B27" s="133"/>
    </row>
    <row r="28" s="122" customFormat="1" ht="23.1" customHeight="1" spans="2:2">
      <c r="B28" s="133"/>
    </row>
    <row r="29" s="122" customFormat="1" ht="23.1" customHeight="1" spans="2:2">
      <c r="B29" s="133"/>
    </row>
    <row r="30" s="122" customFormat="1" ht="23.1" customHeight="1" spans="2:2">
      <c r="B30" s="133"/>
    </row>
    <row r="31" s="122" customFormat="1" ht="23.1" customHeight="1" spans="2:2">
      <c r="B31" s="133"/>
    </row>
    <row r="32" s="122" customFormat="1" ht="23.1" customHeight="1" spans="2:2">
      <c r="B32" s="133"/>
    </row>
    <row r="33" s="122" customFormat="1" ht="23.1" customHeight="1" spans="2:2">
      <c r="B33" s="133"/>
    </row>
    <row r="34" s="122" customFormat="1" ht="23.1" customHeight="1" spans="2:2">
      <c r="B34" s="133"/>
    </row>
    <row r="35" s="122" customFormat="1" ht="23.1" customHeight="1" spans="2:2">
      <c r="B35" s="133"/>
    </row>
    <row r="36" s="122" customFormat="1" ht="23.1" customHeight="1" spans="2:2">
      <c r="B36" s="133"/>
    </row>
    <row r="37" s="122" customFormat="1" ht="23.1" customHeight="1" spans="2:2">
      <c r="B37" s="133"/>
    </row>
    <row r="38" s="122" customFormat="1" ht="23.1" customHeight="1" spans="2:2">
      <c r="B38" s="133"/>
    </row>
    <row r="39" s="122" customFormat="1" ht="23.1" customHeight="1" spans="2:2">
      <c r="B39" s="133"/>
    </row>
    <row r="40" s="122" customFormat="1" ht="23.1" customHeight="1" spans="2:2">
      <c r="B40" s="133"/>
    </row>
    <row r="41" s="122" customFormat="1" ht="23.1" customHeight="1" spans="2:2">
      <c r="B41" s="133"/>
    </row>
    <row r="42" s="122" customFormat="1" ht="23.1" customHeight="1" spans="2:2">
      <c r="B42" s="133"/>
    </row>
    <row r="43" s="122" customFormat="1" ht="23.1" customHeight="1" spans="2:2">
      <c r="B43" s="133"/>
    </row>
    <row r="44" s="122" customFormat="1" ht="23.1" customHeight="1" spans="2:2">
      <c r="B44" s="133"/>
    </row>
    <row r="45" s="122" customFormat="1" ht="23.1" customHeight="1" spans="2:2">
      <c r="B45" s="133"/>
    </row>
    <row r="46" s="122" customFormat="1" ht="23.1" customHeight="1" spans="2:2">
      <c r="B46" s="133"/>
    </row>
    <row r="47" s="122" customFormat="1" ht="23.1" customHeight="1" spans="2:2">
      <c r="B47" s="133"/>
    </row>
    <row r="48" s="122" customFormat="1" ht="23.1" customHeight="1" spans="2:2">
      <c r="B48" s="133"/>
    </row>
    <row r="49" s="122" customFormat="1" ht="23.1" customHeight="1" spans="2:2">
      <c r="B49" s="133"/>
    </row>
    <row r="50" s="122" customFormat="1" ht="23.1" customHeight="1" spans="2:2">
      <c r="B50" s="133"/>
    </row>
    <row r="51" s="122" customFormat="1" ht="23.1" customHeight="1" spans="2:2">
      <c r="B51" s="133"/>
    </row>
    <row r="52" s="122" customFormat="1" ht="23.1" customHeight="1" spans="2:2">
      <c r="B52" s="133"/>
    </row>
    <row r="53" s="122" customFormat="1" ht="23.1" customHeight="1" spans="2:2">
      <c r="B53" s="133"/>
    </row>
    <row r="54" s="122" customFormat="1" ht="23.1" customHeight="1" spans="2:2">
      <c r="B54" s="133"/>
    </row>
    <row r="55" s="122" customFormat="1" ht="23.1" customHeight="1" spans="2:2">
      <c r="B55" s="133"/>
    </row>
    <row r="56" s="122" customFormat="1" ht="23.1" customHeight="1" spans="2:2">
      <c r="B56" s="133"/>
    </row>
    <row r="57" s="122" customFormat="1" ht="23.1" customHeight="1" spans="2:2">
      <c r="B57" s="133"/>
    </row>
    <row r="58" s="122" customFormat="1" ht="23.1" customHeight="1" spans="2:2">
      <c r="B58" s="133"/>
    </row>
    <row r="59" s="122" customFormat="1" ht="23.1" customHeight="1" spans="2:2">
      <c r="B59" s="133"/>
    </row>
    <row r="60" s="122" customFormat="1" ht="23.1" customHeight="1" spans="2:2">
      <c r="B60" s="133"/>
    </row>
    <row r="61" s="122" customFormat="1" ht="23.1" customHeight="1" spans="2:2">
      <c r="B61" s="133"/>
    </row>
    <row r="62" s="122" customFormat="1" ht="23.1" customHeight="1" spans="2:2">
      <c r="B62" s="133"/>
    </row>
    <row r="63" s="122" customFormat="1" ht="23.1" customHeight="1" spans="2:2">
      <c r="B63" s="133"/>
    </row>
    <row r="64" s="122" customFormat="1" ht="23.1" customHeight="1" spans="2:2">
      <c r="B64" s="133"/>
    </row>
    <row r="65" s="122" customFormat="1" ht="23.1" customHeight="1" spans="2:2">
      <c r="B65" s="133"/>
    </row>
    <row r="66" s="122" customFormat="1" ht="23.1" customHeight="1" spans="2:2">
      <c r="B66" s="133"/>
    </row>
    <row r="67" s="122" customFormat="1" ht="23.1" customHeight="1" spans="2:2">
      <c r="B67" s="133"/>
    </row>
    <row r="68" s="122" customFormat="1" ht="23.1" customHeight="1" spans="2:2">
      <c r="B68" s="133"/>
    </row>
    <row r="69" s="122" customFormat="1" ht="23.1" customHeight="1" spans="2:2">
      <c r="B69" s="133"/>
    </row>
    <row r="70" s="122" customFormat="1" ht="23.1" customHeight="1" spans="2:2">
      <c r="B70" s="133"/>
    </row>
    <row r="71" s="122" customFormat="1" ht="23.1" customHeight="1" spans="2:2">
      <c r="B71" s="133"/>
    </row>
    <row r="72" s="122" customFormat="1" ht="23.1" customHeight="1" spans="2:2">
      <c r="B72" s="133"/>
    </row>
    <row r="73" s="122" customFormat="1" ht="23.1" customHeight="1" spans="2:2">
      <c r="B73" s="133"/>
    </row>
    <row r="74" s="122" customFormat="1" ht="23.1" customHeight="1" spans="2:2">
      <c r="B74" s="133"/>
    </row>
    <row r="75" s="122" customFormat="1" ht="23.1" customHeight="1" spans="2:2">
      <c r="B75" s="133"/>
    </row>
    <row r="76" s="122" customFormat="1" ht="23.1" customHeight="1" spans="2:2">
      <c r="B76" s="133"/>
    </row>
    <row r="77" s="122" customFormat="1" ht="23.1" customHeight="1" spans="2:2">
      <c r="B77" s="133"/>
    </row>
    <row r="78" s="122" customFormat="1" ht="23.1" customHeight="1" spans="2:2">
      <c r="B78" s="133"/>
    </row>
    <row r="79" s="122" customFormat="1" ht="23.1" customHeight="1" spans="2:2">
      <c r="B79" s="133"/>
    </row>
    <row r="80" s="122" customFormat="1" ht="23.1" customHeight="1" spans="2:2">
      <c r="B80" s="133"/>
    </row>
    <row r="81" s="122" customFormat="1" ht="23.1" customHeight="1" spans="2:2">
      <c r="B81" s="133"/>
    </row>
    <row r="82" s="122" customFormat="1" ht="23.1" customHeight="1" spans="2:2">
      <c r="B82" s="133"/>
    </row>
    <row r="83" s="122" customFormat="1" ht="23.1" customHeight="1" spans="2:2">
      <c r="B83" s="133"/>
    </row>
    <row r="84" s="122" customFormat="1" ht="23.1" customHeight="1" spans="2:2">
      <c r="B84" s="133"/>
    </row>
    <row r="85" s="122" customFormat="1" ht="23.1" customHeight="1" spans="2:2">
      <c r="B85" s="133"/>
    </row>
    <row r="86" s="122" customFormat="1" ht="23.1" customHeight="1" spans="2:2">
      <c r="B86" s="133"/>
    </row>
    <row r="87" s="122" customFormat="1" ht="23.1" customHeight="1" spans="2:2">
      <c r="B87" s="133"/>
    </row>
    <row r="88" s="122" customFormat="1" ht="23.1" customHeight="1" spans="2:2">
      <c r="B88" s="133"/>
    </row>
    <row r="89" s="122" customFormat="1" ht="23.1" customHeight="1" spans="2:2">
      <c r="B89" s="133"/>
    </row>
    <row r="90" s="122" customFormat="1" ht="23.1" customHeight="1" spans="2:2">
      <c r="B90" s="133"/>
    </row>
    <row r="91" s="122" customFormat="1" ht="23.1" customHeight="1" spans="2:2">
      <c r="B91" s="133"/>
    </row>
    <row r="92" s="122" customFormat="1" ht="23.1" customHeight="1" spans="2:2">
      <c r="B92" s="133"/>
    </row>
    <row r="93" s="122" customFormat="1" ht="23.1" customHeight="1" spans="2:2">
      <c r="B93" s="133"/>
    </row>
    <row r="94" s="122" customFormat="1" ht="23.1" customHeight="1" spans="2:2">
      <c r="B94" s="133"/>
    </row>
    <row r="95" s="122" customFormat="1" ht="23.1" customHeight="1" spans="2:2">
      <c r="B95" s="133"/>
    </row>
    <row r="96" s="122" customFormat="1" ht="23.1" customHeight="1" spans="2:2">
      <c r="B96" s="133"/>
    </row>
    <row r="97" s="122" customFormat="1" ht="23.1" customHeight="1" spans="2:2">
      <c r="B97" s="133"/>
    </row>
    <row r="98" s="122" customFormat="1" ht="23.1" customHeight="1" spans="2:2">
      <c r="B98" s="133"/>
    </row>
    <row r="99" s="122" customFormat="1" ht="23.1" customHeight="1" spans="2:2">
      <c r="B99" s="133"/>
    </row>
    <row r="100" s="122" customFormat="1" ht="23.1" customHeight="1" spans="2:2">
      <c r="B100" s="133"/>
    </row>
    <row r="101" s="122" customFormat="1" ht="23.1" customHeight="1" spans="2:2">
      <c r="B101" s="133"/>
    </row>
    <row r="102" s="122" customFormat="1" ht="23.1" customHeight="1" spans="2:2">
      <c r="B102" s="133"/>
    </row>
    <row r="103" s="122" customFormat="1" ht="23.1" customHeight="1" spans="2:2">
      <c r="B103" s="133"/>
    </row>
    <row r="104" s="122" customFormat="1" ht="23.1" customHeight="1" spans="2:2">
      <c r="B104" s="133"/>
    </row>
    <row r="105" s="122" customFormat="1" ht="23.1" customHeight="1" spans="2:2">
      <c r="B105" s="133"/>
    </row>
    <row r="106" s="122" customFormat="1" ht="23.1" customHeight="1" spans="2:2">
      <c r="B106" s="133"/>
    </row>
    <row r="107" s="122" customFormat="1" ht="23.1" customHeight="1" spans="2:2">
      <c r="B107" s="133"/>
    </row>
    <row r="108" s="122" customFormat="1" ht="23.1" customHeight="1" spans="2:2">
      <c r="B108" s="133"/>
    </row>
    <row r="109" s="122" customFormat="1" ht="23.1" customHeight="1" spans="2:2">
      <c r="B109" s="133"/>
    </row>
    <row r="110" s="122" customFormat="1" ht="23.1" customHeight="1" spans="2:2">
      <c r="B110" s="133"/>
    </row>
    <row r="111" s="122" customFormat="1" ht="23.1" customHeight="1" spans="2:2">
      <c r="B111" s="133"/>
    </row>
    <row r="112" s="122" customFormat="1" ht="23.1" customHeight="1" spans="2:2">
      <c r="B112" s="133"/>
    </row>
    <row r="113" s="122" customFormat="1" ht="23.1" customHeight="1" spans="2:2">
      <c r="B113" s="133"/>
    </row>
    <row r="114" s="122" customFormat="1" ht="23.1" customHeight="1" spans="2:2">
      <c r="B114" s="133"/>
    </row>
    <row r="115" s="122" customFormat="1" ht="23.1" customHeight="1" spans="2:2">
      <c r="B115" s="133"/>
    </row>
    <row r="116" s="122" customFormat="1" ht="23.1" customHeight="1" spans="2:2">
      <c r="B116" s="133"/>
    </row>
    <row r="117" s="122" customFormat="1" ht="23.1" customHeight="1" spans="2:2">
      <c r="B117" s="133"/>
    </row>
    <row r="118" s="122" customFormat="1" ht="23.1" customHeight="1" spans="2:2">
      <c r="B118" s="133"/>
    </row>
    <row r="119" s="122" customFormat="1" ht="23.1" customHeight="1" spans="2:2">
      <c r="B119" s="133"/>
    </row>
    <row r="120" s="122" customFormat="1" ht="23.1" customHeight="1" spans="2:2">
      <c r="B120" s="133"/>
    </row>
    <row r="121" s="122" customFormat="1" ht="23.1" customHeight="1" spans="2:2">
      <c r="B121" s="133"/>
    </row>
    <row r="122" s="122" customFormat="1" ht="23.1" customHeight="1" spans="2:2">
      <c r="B122" s="133"/>
    </row>
    <row r="123" s="122" customFormat="1" ht="23.1" customHeight="1" spans="2:2">
      <c r="B123" s="133"/>
    </row>
    <row r="124" s="122" customFormat="1" ht="23.1" customHeight="1" spans="2:2">
      <c r="B124" s="133"/>
    </row>
    <row r="125" s="122" customFormat="1" ht="23.1" customHeight="1" spans="2:2">
      <c r="B125" s="133"/>
    </row>
    <row r="126" s="122" customFormat="1" ht="23.1" customHeight="1" spans="2:2">
      <c r="B126" s="133"/>
    </row>
    <row r="127" s="122" customFormat="1" ht="23.1" customHeight="1" spans="2:2">
      <c r="B127" s="133"/>
    </row>
    <row r="128" s="122" customFormat="1" ht="23.1" customHeight="1" spans="2:2">
      <c r="B128" s="133"/>
    </row>
    <row r="129" s="122" customFormat="1" ht="23.1" customHeight="1" spans="2:2">
      <c r="B129" s="133"/>
    </row>
    <row r="130" s="122" customFormat="1" ht="23.1" customHeight="1" spans="2:2">
      <c r="B130" s="133"/>
    </row>
    <row r="131" s="122" customFormat="1" ht="23.1" customHeight="1" spans="2:2">
      <c r="B131" s="133"/>
    </row>
    <row r="132" s="122" customFormat="1" ht="23.1" customHeight="1" spans="2:2">
      <c r="B132" s="133"/>
    </row>
    <row r="133" s="122" customFormat="1" ht="23.1" customHeight="1" spans="2:2">
      <c r="B133" s="133"/>
    </row>
    <row r="134" s="122" customFormat="1" ht="23.1" customHeight="1" spans="2:2">
      <c r="B134" s="133"/>
    </row>
    <row r="135" s="122" customFormat="1" ht="23.1" customHeight="1" spans="2:2">
      <c r="B135" s="133"/>
    </row>
    <row r="136" s="122" customFormat="1" ht="23.1" customHeight="1" spans="2:2">
      <c r="B136" s="133"/>
    </row>
    <row r="137" s="122" customFormat="1" ht="23.1" customHeight="1" spans="2:2">
      <c r="B137" s="133"/>
    </row>
    <row r="138" s="122" customFormat="1" ht="23.1" customHeight="1" spans="2:2">
      <c r="B138" s="133"/>
    </row>
    <row r="139" s="122" customFormat="1" ht="23.1" customHeight="1" spans="2:2">
      <c r="B139" s="133"/>
    </row>
    <row r="140" s="122" customFormat="1" ht="23.1" customHeight="1" spans="2:2">
      <c r="B140" s="133"/>
    </row>
    <row r="141" s="122" customFormat="1" ht="23.1" customHeight="1" spans="2:2">
      <c r="B141" s="133"/>
    </row>
    <row r="142" s="122" customFormat="1" ht="23.1" customHeight="1" spans="2:2">
      <c r="B142" s="133"/>
    </row>
    <row r="143" s="122" customFormat="1" ht="23.1" customHeight="1" spans="2:2">
      <c r="B143" s="133"/>
    </row>
    <row r="144" s="122" customFormat="1" ht="23.1" customHeight="1" spans="2:2">
      <c r="B144" s="133"/>
    </row>
    <row r="145" s="122" customFormat="1" ht="23.1" customHeight="1" spans="2:2">
      <c r="B145" s="133"/>
    </row>
    <row r="146" s="122" customFormat="1" ht="23.1" customHeight="1" spans="2:2">
      <c r="B146" s="133"/>
    </row>
    <row r="147" s="122" customFormat="1" ht="23.1" customHeight="1" spans="2:2">
      <c r="B147" s="133"/>
    </row>
    <row r="148" s="122" customFormat="1" ht="23.1" customHeight="1" spans="2:2">
      <c r="B148" s="133"/>
    </row>
    <row r="149" s="122" customFormat="1" ht="23.1" customHeight="1" spans="2:2">
      <c r="B149" s="133"/>
    </row>
    <row r="150" s="122" customFormat="1" ht="23.1" customHeight="1" spans="2:2">
      <c r="B150" s="133"/>
    </row>
    <row r="151" s="122" customFormat="1" ht="23.1" customHeight="1" spans="2:2">
      <c r="B151" s="133"/>
    </row>
    <row r="152" s="122" customFormat="1" ht="23.1" customHeight="1" spans="2:2">
      <c r="B152" s="133"/>
    </row>
    <row r="153" s="122" customFormat="1" ht="23.1" customHeight="1" spans="2:2">
      <c r="B153" s="133"/>
    </row>
    <row r="154" s="122" customFormat="1" ht="23.1" customHeight="1" spans="2:2">
      <c r="B154" s="133"/>
    </row>
    <row r="155" s="122" customFormat="1" ht="23.1" customHeight="1" spans="2:2">
      <c r="B155" s="133"/>
    </row>
    <row r="156" s="122" customFormat="1" ht="23.1" customHeight="1" spans="2:2">
      <c r="B156" s="133"/>
    </row>
    <row r="157" s="122" customFormat="1" ht="23.1" customHeight="1" spans="2:2">
      <c r="B157" s="133"/>
    </row>
    <row r="158" s="122" customFormat="1" ht="23.1" customHeight="1" spans="2:2">
      <c r="B158" s="133"/>
    </row>
    <row r="159" s="122" customFormat="1" ht="23.1" customHeight="1" spans="2:2">
      <c r="B159" s="133"/>
    </row>
    <row r="160" s="122" customFormat="1" ht="23.1" customHeight="1" spans="2:2">
      <c r="B160" s="133"/>
    </row>
    <row r="161" s="122" customFormat="1" ht="23.1" customHeight="1" spans="2:2">
      <c r="B161" s="133"/>
    </row>
    <row r="162" s="122" customFormat="1" ht="23.1" customHeight="1" spans="2:2">
      <c r="B162" s="133"/>
    </row>
    <row r="163" s="122" customFormat="1" ht="23.1" customHeight="1" spans="2:2">
      <c r="B163" s="133"/>
    </row>
    <row r="164" s="122" customFormat="1" ht="23.1" customHeight="1" spans="2:2">
      <c r="B164" s="133"/>
    </row>
    <row r="165" s="122" customFormat="1" ht="23.1" customHeight="1" spans="2:2">
      <c r="B165" s="133"/>
    </row>
    <row r="166" s="122" customFormat="1" ht="23.1" customHeight="1" spans="2:2">
      <c r="B166" s="133"/>
    </row>
    <row r="167" s="122" customFormat="1" ht="23.1" customHeight="1" spans="2:2">
      <c r="B167" s="133"/>
    </row>
    <row r="168" s="122" customFormat="1" ht="23.1" customHeight="1" spans="2:2">
      <c r="B168" s="133"/>
    </row>
    <row r="169" s="122" customFormat="1" ht="23.1" customHeight="1" spans="2:2">
      <c r="B169" s="133"/>
    </row>
    <row r="170" s="122" customFormat="1" ht="23.1" customHeight="1" spans="2:2">
      <c r="B170" s="133"/>
    </row>
    <row r="171" s="122" customFormat="1" ht="23.1" customHeight="1" spans="2:2">
      <c r="B171" s="133"/>
    </row>
    <row r="172" s="122" customFormat="1" ht="23.1" customHeight="1" spans="2:2">
      <c r="B172" s="133"/>
    </row>
    <row r="173" s="122" customFormat="1" ht="23.1" customHeight="1" spans="2:2">
      <c r="B173" s="133"/>
    </row>
    <row r="174" s="122" customFormat="1" ht="23.1" customHeight="1" spans="2:2">
      <c r="B174" s="133"/>
    </row>
    <row r="175" s="122" customFormat="1" ht="23.1" customHeight="1" spans="2:2">
      <c r="B175" s="133"/>
    </row>
    <row r="176" s="122" customFormat="1" ht="23.1" customHeight="1" spans="2:2">
      <c r="B176" s="133"/>
    </row>
    <row r="177" s="122" customFormat="1" ht="23.1" customHeight="1" spans="2:2">
      <c r="B177" s="133"/>
    </row>
    <row r="178" s="122" customFormat="1" ht="23.1" customHeight="1" spans="2:2">
      <c r="B178" s="133"/>
    </row>
    <row r="179" s="122" customFormat="1" ht="23.1" customHeight="1" spans="2:2">
      <c r="B179" s="133"/>
    </row>
    <row r="180" s="122" customFormat="1" ht="23.1" customHeight="1" spans="2:2">
      <c r="B180" s="133"/>
    </row>
    <row r="181" s="122" customFormat="1" ht="23.1" customHeight="1" spans="2:2">
      <c r="B181" s="133"/>
    </row>
    <row r="182" s="122" customFormat="1" ht="23.1" customHeight="1" spans="2:2">
      <c r="B182" s="133"/>
    </row>
    <row r="183" s="122" customFormat="1" ht="23.1" customHeight="1" spans="2:2">
      <c r="B183" s="133"/>
    </row>
    <row r="184" s="122" customFormat="1" ht="23.1" customHeight="1" spans="2:2">
      <c r="B184" s="133"/>
    </row>
    <row r="185" s="122" customFormat="1" ht="23.1" customHeight="1" spans="2:2">
      <c r="B185" s="133"/>
    </row>
    <row r="186" s="122" customFormat="1" ht="23.1" customHeight="1" spans="2:2">
      <c r="B186" s="133"/>
    </row>
    <row r="187" s="122" customFormat="1" ht="23.1" customHeight="1" spans="2:2">
      <c r="B187" s="133"/>
    </row>
    <row r="188" s="122" customFormat="1" ht="23.1" customHeight="1" spans="2:2">
      <c r="B188" s="133"/>
    </row>
    <row r="189" s="122" customFormat="1" ht="23.1" customHeight="1" spans="2:2">
      <c r="B189" s="133"/>
    </row>
    <row r="190" s="122" customFormat="1" ht="23.1" customHeight="1" spans="2:2">
      <c r="B190" s="133"/>
    </row>
    <row r="191" s="122" customFormat="1" ht="23.1" customHeight="1" spans="2:2">
      <c r="B191" s="133"/>
    </row>
    <row r="192" s="122" customFormat="1" ht="23.1" customHeight="1" spans="2:2">
      <c r="B192" s="133"/>
    </row>
    <row r="193" s="122" customFormat="1" ht="23.1" customHeight="1" spans="2:2">
      <c r="B193" s="133"/>
    </row>
    <row r="194" s="122" customFormat="1" ht="23.1" customHeight="1" spans="2:2">
      <c r="B194" s="133"/>
    </row>
    <row r="195" s="122" customFormat="1" ht="23.1" customHeight="1" spans="2:2">
      <c r="B195" s="133"/>
    </row>
    <row r="196" s="122" customFormat="1" ht="23.1" customHeight="1" spans="2:2">
      <c r="B196" s="133"/>
    </row>
    <row r="197" s="122" customFormat="1" ht="23.1" customHeight="1" spans="2:2">
      <c r="B197" s="133"/>
    </row>
    <row r="198" s="122" customFormat="1" ht="23.1" customHeight="1" spans="2:2">
      <c r="B198" s="133"/>
    </row>
    <row r="199" s="122" customFormat="1" ht="23.1" customHeight="1" spans="2:2">
      <c r="B199" s="133"/>
    </row>
    <row r="200" s="122" customFormat="1" ht="23.1" customHeight="1" spans="2:2">
      <c r="B200" s="133"/>
    </row>
    <row r="201" s="122" customFormat="1" ht="23.1" customHeight="1" spans="2:2">
      <c r="B201" s="133"/>
    </row>
    <row r="202" s="122" customFormat="1" ht="23.1" customHeight="1" spans="2:2">
      <c r="B202" s="133"/>
    </row>
    <row r="203" s="122" customFormat="1" ht="23.1" customHeight="1" spans="2:2">
      <c r="B203" s="133"/>
    </row>
    <row r="204" s="122" customFormat="1" ht="23.1" customHeight="1" spans="2:2">
      <c r="B204" s="133"/>
    </row>
    <row r="205" s="122" customFormat="1" ht="23.1" customHeight="1" spans="2:2">
      <c r="B205" s="133"/>
    </row>
    <row r="206" s="122" customFormat="1" ht="23.1" customHeight="1" spans="2:2">
      <c r="B206" s="133"/>
    </row>
    <row r="207" s="122" customFormat="1" ht="23.1" customHeight="1" spans="2:2">
      <c r="B207" s="133"/>
    </row>
    <row r="208" s="122" customFormat="1" ht="23.1" customHeight="1" spans="2:2">
      <c r="B208" s="133"/>
    </row>
    <row r="209" s="122" customFormat="1" ht="23.1" customHeight="1" spans="2:2">
      <c r="B209" s="133"/>
    </row>
    <row r="210" s="122" customFormat="1" ht="23.1" customHeight="1" spans="2:2">
      <c r="B210" s="133"/>
    </row>
    <row r="211" s="122" customFormat="1" ht="23.1" customHeight="1" spans="2:2">
      <c r="B211" s="133"/>
    </row>
    <row r="212" s="122" customFormat="1" ht="23.1" customHeight="1" spans="2:2">
      <c r="B212" s="133"/>
    </row>
    <row r="213" s="122" customFormat="1" ht="23.1" customHeight="1" spans="2:2">
      <c r="B213" s="133"/>
    </row>
    <row r="214" s="122" customFormat="1" ht="23.1" customHeight="1" spans="2:2">
      <c r="B214" s="133"/>
    </row>
    <row r="215" s="122" customFormat="1" ht="23.1" customHeight="1" spans="2:2">
      <c r="B215" s="133"/>
    </row>
    <row r="216" s="122" customFormat="1" ht="23.1" customHeight="1" spans="2:2">
      <c r="B216" s="133"/>
    </row>
    <row r="217" s="122" customFormat="1" ht="23.1" customHeight="1" spans="2:2">
      <c r="B217" s="133"/>
    </row>
    <row r="218" s="122" customFormat="1" ht="23.1" customHeight="1" spans="2:2">
      <c r="B218" s="133"/>
    </row>
    <row r="219" s="122" customFormat="1" ht="23.1" customHeight="1" spans="2:2">
      <c r="B219" s="133"/>
    </row>
    <row r="220" s="122" customFormat="1" ht="23.1" customHeight="1" spans="2:2">
      <c r="B220" s="133"/>
    </row>
    <row r="221" s="122" customFormat="1" ht="23.1" customHeight="1" spans="2:2">
      <c r="B221" s="133"/>
    </row>
    <row r="222" s="122" customFormat="1" ht="23.1" customHeight="1" spans="2:2">
      <c r="B222" s="133"/>
    </row>
    <row r="223" s="122" customFormat="1" ht="23.1" customHeight="1" spans="2:2">
      <c r="B223" s="133"/>
    </row>
    <row r="224" s="122" customFormat="1" ht="23.1" customHeight="1" spans="2:2">
      <c r="B224" s="133"/>
    </row>
    <row r="225" s="122" customFormat="1" ht="23.1" customHeight="1" spans="2:2">
      <c r="B225" s="133"/>
    </row>
    <row r="226" s="122" customFormat="1" ht="23.1" customHeight="1" spans="2:2">
      <c r="B226" s="133"/>
    </row>
    <row r="227" s="122" customFormat="1" ht="23.1" customHeight="1" spans="2:2">
      <c r="B227" s="133"/>
    </row>
    <row r="228" s="122" customFormat="1" ht="23.1" customHeight="1" spans="2:2">
      <c r="B228" s="133"/>
    </row>
    <row r="229" s="122" customFormat="1" ht="23.1" customHeight="1" spans="2:2">
      <c r="B229" s="133"/>
    </row>
    <row r="230" s="122" customFormat="1" ht="23.1" customHeight="1" spans="2:2">
      <c r="B230" s="133"/>
    </row>
    <row r="231" s="122" customFormat="1" ht="23.1" customHeight="1" spans="2:2">
      <c r="B231" s="133"/>
    </row>
    <row r="232" s="122" customFormat="1" ht="23.1" customHeight="1" spans="2:2">
      <c r="B232" s="133"/>
    </row>
    <row r="233" s="122" customFormat="1" ht="23.1" customHeight="1" spans="2:2">
      <c r="B233" s="133"/>
    </row>
    <row r="234" s="122" customFormat="1" ht="23.1" customHeight="1" spans="2:2">
      <c r="B234" s="133"/>
    </row>
    <row r="235" s="122" customFormat="1" ht="23.1" customHeight="1" spans="2:2">
      <c r="B235" s="133"/>
    </row>
    <row r="236" s="122" customFormat="1" ht="23.1" customHeight="1" spans="2:2">
      <c r="B236" s="133"/>
    </row>
    <row r="237" s="122" customFormat="1" ht="23.1" customHeight="1" spans="2:2">
      <c r="B237" s="133"/>
    </row>
    <row r="238" s="122" customFormat="1" ht="23.1" customHeight="1" spans="2:2">
      <c r="B238" s="133"/>
    </row>
    <row r="239" s="122" customFormat="1" ht="23.1" customHeight="1" spans="2:2">
      <c r="B239" s="133"/>
    </row>
    <row r="240" s="122" customFormat="1" ht="23.1" customHeight="1" spans="2:2">
      <c r="B240" s="133"/>
    </row>
    <row r="241" s="122" customFormat="1" ht="23.1" customHeight="1" spans="2:2">
      <c r="B241" s="133"/>
    </row>
    <row r="242" s="122" customFormat="1" ht="23.1" customHeight="1" spans="2:2">
      <c r="B242" s="133"/>
    </row>
    <row r="243" s="122" customFormat="1" ht="23.1" customHeight="1" spans="2:2">
      <c r="B243" s="133"/>
    </row>
    <row r="244" s="122" customFormat="1" ht="23.1" customHeight="1" spans="2:2">
      <c r="B244" s="133"/>
    </row>
    <row r="245" s="122" customFormat="1" ht="23.1" customHeight="1" spans="2:2">
      <c r="B245" s="133"/>
    </row>
    <row r="246" s="122" customFormat="1" ht="23.1" customHeight="1" spans="2:2">
      <c r="B246" s="133"/>
    </row>
    <row r="247" s="122" customFormat="1" ht="23.1" customHeight="1" spans="2:2">
      <c r="B247" s="133"/>
    </row>
    <row r="248" s="122" customFormat="1" ht="23.1" customHeight="1" spans="2:2">
      <c r="B248" s="133"/>
    </row>
    <row r="249" s="122" customFormat="1" ht="23.1" customHeight="1" spans="2:2">
      <c r="B249" s="133"/>
    </row>
    <row r="250" s="122" customFormat="1" ht="23.1" customHeight="1" spans="2:2">
      <c r="B250" s="133"/>
    </row>
    <row r="251" s="122" customFormat="1" ht="23.1" customHeight="1" spans="2:2">
      <c r="B251" s="133"/>
    </row>
    <row r="252" s="122" customFormat="1" ht="23.1" customHeight="1" spans="2:2">
      <c r="B252" s="133"/>
    </row>
    <row r="253" s="122" customFormat="1" ht="23.1" customHeight="1" spans="2:2">
      <c r="B253" s="133"/>
    </row>
    <row r="254" s="122" customFormat="1" ht="23.1" customHeight="1" spans="2:2">
      <c r="B254" s="133"/>
    </row>
    <row r="255" s="122" customFormat="1" ht="23.1" customHeight="1" spans="2:2">
      <c r="B255" s="133"/>
    </row>
    <row r="256" s="122" customFormat="1" ht="23.1" customHeight="1" spans="2:2">
      <c r="B256" s="133"/>
    </row>
    <row r="257" s="122" customFormat="1" ht="23.1" customHeight="1" spans="2:2">
      <c r="B257" s="133"/>
    </row>
    <row r="258" s="122" customFormat="1" ht="23.1" customHeight="1" spans="2:2">
      <c r="B258" s="133"/>
    </row>
    <row r="259" s="122" customFormat="1" ht="23.1" customHeight="1" spans="2:2">
      <c r="B259" s="133"/>
    </row>
    <row r="260" s="122" customFormat="1" ht="23.1" customHeight="1" spans="2:2">
      <c r="B260" s="133"/>
    </row>
    <row r="261" s="122" customFormat="1" ht="23.1" customHeight="1" spans="2:2">
      <c r="B261" s="133"/>
    </row>
    <row r="262" s="122" customFormat="1" ht="23.1" customHeight="1" spans="2:2">
      <c r="B262" s="133"/>
    </row>
    <row r="263" s="122" customFormat="1" ht="23.1" customHeight="1" spans="2:2">
      <c r="B263" s="133"/>
    </row>
    <row r="264" s="122" customFormat="1" ht="23.1" customHeight="1" spans="2:2">
      <c r="B264" s="133"/>
    </row>
    <row r="265" s="122" customFormat="1" ht="23.1" customHeight="1" spans="2:2">
      <c r="B265" s="133"/>
    </row>
    <row r="266" s="122" customFormat="1" ht="23.1" customHeight="1" spans="2:2">
      <c r="B266" s="133"/>
    </row>
    <row r="267" s="122" customFormat="1" ht="23.1" customHeight="1" spans="2:2">
      <c r="B267" s="133"/>
    </row>
    <row r="268" s="122" customFormat="1" ht="23.1" customHeight="1" spans="2:2">
      <c r="B268" s="133"/>
    </row>
    <row r="269" s="122" customFormat="1" ht="23.1" customHeight="1" spans="2:2">
      <c r="B269" s="133"/>
    </row>
    <row r="270" s="122" customFormat="1" ht="23.1" customHeight="1" spans="2:2">
      <c r="B270" s="133"/>
    </row>
    <row r="271" s="122" customFormat="1" ht="23.1" customHeight="1" spans="2:2">
      <c r="B271" s="133"/>
    </row>
    <row r="272" s="122" customFormat="1" ht="23.1" customHeight="1" spans="2:2">
      <c r="B272" s="133"/>
    </row>
    <row r="273" s="122" customFormat="1" ht="23.1" customHeight="1" spans="2:2">
      <c r="B273" s="133"/>
    </row>
    <row r="274" s="122" customFormat="1" ht="23.1" customHeight="1" spans="2:2">
      <c r="B274" s="133"/>
    </row>
    <row r="275" s="122" customFormat="1" ht="23.1" customHeight="1" spans="2:2">
      <c r="B275" s="133"/>
    </row>
    <row r="276" s="122" customFormat="1" ht="23.1" customHeight="1" spans="2:2">
      <c r="B276" s="133"/>
    </row>
    <row r="277" s="122" customFormat="1" ht="23.1" customHeight="1" spans="2:2">
      <c r="B277" s="133"/>
    </row>
    <row r="278" s="122" customFormat="1" ht="23.1" customHeight="1" spans="2:2">
      <c r="B278" s="133"/>
    </row>
    <row r="279" s="122" customFormat="1" ht="23.1" customHeight="1" spans="2:2">
      <c r="B279" s="133"/>
    </row>
    <row r="280" s="122" customFormat="1" ht="23.1" customHeight="1" spans="2:2">
      <c r="B280" s="133"/>
    </row>
    <row r="281" s="122" customFormat="1" ht="23.1" customHeight="1" spans="2:2">
      <c r="B281" s="133"/>
    </row>
    <row r="282" s="122" customFormat="1" ht="23.1" customHeight="1" spans="2:2">
      <c r="B282" s="133"/>
    </row>
    <row r="283" s="122" customFormat="1" ht="23.1" customHeight="1" spans="2:2">
      <c r="B283" s="133"/>
    </row>
    <row r="284" s="122" customFormat="1" ht="23.1" customHeight="1" spans="2:2">
      <c r="B284" s="133"/>
    </row>
    <row r="285" s="122" customFormat="1" ht="23.1" customHeight="1" spans="2:2">
      <c r="B285" s="133"/>
    </row>
    <row r="286" s="122" customFormat="1" ht="23.1" customHeight="1" spans="2:2">
      <c r="B286" s="133"/>
    </row>
    <row r="287" s="122" customFormat="1" ht="23.1" customHeight="1" spans="2:2">
      <c r="B287" s="133"/>
    </row>
    <row r="288" s="122" customFormat="1" ht="23.1" customHeight="1" spans="2:2">
      <c r="B288" s="133"/>
    </row>
    <row r="289" s="122" customFormat="1" ht="23.1" customHeight="1" spans="2:2">
      <c r="B289" s="133"/>
    </row>
    <row r="290" s="122" customFormat="1" ht="23.1" customHeight="1" spans="2:2">
      <c r="B290" s="133"/>
    </row>
    <row r="291" s="122" customFormat="1" ht="23.1" customHeight="1" spans="2:2">
      <c r="B291" s="133"/>
    </row>
    <row r="292" s="122" customFormat="1" ht="23.1" customHeight="1" spans="2:2">
      <c r="B292" s="133"/>
    </row>
    <row r="293" s="122" customFormat="1" ht="23.1" customHeight="1" spans="2:2">
      <c r="B293" s="133"/>
    </row>
    <row r="294" s="122" customFormat="1" ht="23.1" customHeight="1" spans="2:2">
      <c r="B294" s="133"/>
    </row>
    <row r="295" s="122" customFormat="1" ht="23.1" customHeight="1" spans="2:2">
      <c r="B295" s="133"/>
    </row>
    <row r="296" s="122" customFormat="1" ht="23.1" customHeight="1" spans="2:2">
      <c r="B296" s="133"/>
    </row>
    <row r="297" s="122" customFormat="1" ht="23.1" customHeight="1" spans="2:2">
      <c r="B297" s="133"/>
    </row>
    <row r="298" s="122" customFormat="1" ht="23.1" customHeight="1" spans="2:2">
      <c r="B298" s="133"/>
    </row>
    <row r="299" s="122" customFormat="1" ht="23.1" customHeight="1" spans="2:2">
      <c r="B299" s="133"/>
    </row>
    <row r="300" s="122" customFormat="1" ht="23.1" customHeight="1" spans="2:2">
      <c r="B300" s="133"/>
    </row>
    <row r="301" s="122" customFormat="1" ht="23.1" customHeight="1" spans="2:2">
      <c r="B301" s="133"/>
    </row>
    <row r="302" s="122" customFormat="1" ht="23.1" customHeight="1" spans="2:2">
      <c r="B302" s="133"/>
    </row>
    <row r="303" s="122" customFormat="1" ht="23.1" customHeight="1" spans="2:2">
      <c r="B303" s="133"/>
    </row>
    <row r="304" s="122" customFormat="1" ht="23.1" customHeight="1" spans="2:2">
      <c r="B304" s="133"/>
    </row>
    <row r="305" s="122" customFormat="1" ht="23.1" customHeight="1" spans="2:2">
      <c r="B305" s="133"/>
    </row>
    <row r="306" s="122" customFormat="1" ht="23.1" customHeight="1" spans="2:2">
      <c r="B306" s="133"/>
    </row>
    <row r="307" s="122" customFormat="1" ht="23.1" customHeight="1" spans="2:2">
      <c r="B307" s="133"/>
    </row>
    <row r="308" s="122" customFormat="1" ht="23.1" customHeight="1" spans="2:2">
      <c r="B308" s="133"/>
    </row>
    <row r="309" s="122" customFormat="1" ht="23.1" customHeight="1" spans="2:2">
      <c r="B309" s="133"/>
    </row>
    <row r="310" s="122" customFormat="1" ht="23.1" customHeight="1" spans="2:2">
      <c r="B310" s="133"/>
    </row>
    <row r="311" s="122" customFormat="1" ht="23.1" customHeight="1" spans="2:2">
      <c r="B311" s="133"/>
    </row>
    <row r="312" s="122" customFormat="1" ht="23.1" customHeight="1" spans="2:2">
      <c r="B312" s="133"/>
    </row>
    <row r="313" s="122" customFormat="1" ht="23.1" customHeight="1" spans="2:2">
      <c r="B313" s="133"/>
    </row>
    <row r="314" s="122" customFormat="1" ht="23.1" customHeight="1" spans="2:2">
      <c r="B314" s="133"/>
    </row>
    <row r="315" s="122" customFormat="1" ht="23.1" customHeight="1" spans="2:2">
      <c r="B315" s="133"/>
    </row>
    <row r="316" s="122" customFormat="1" ht="23.1" customHeight="1" spans="2:2">
      <c r="B316" s="133"/>
    </row>
    <row r="317" s="122" customFormat="1" ht="23.1" customHeight="1" spans="2:2">
      <c r="B317" s="133"/>
    </row>
    <row r="318" s="122" customFormat="1" ht="23.1" customHeight="1" spans="2:2">
      <c r="B318" s="133"/>
    </row>
    <row r="319" s="122" customFormat="1" ht="23.1" customHeight="1" spans="2:2">
      <c r="B319" s="133"/>
    </row>
    <row r="320" s="122" customFormat="1" ht="23.1" customHeight="1" spans="2:2">
      <c r="B320" s="133"/>
    </row>
    <row r="321" s="122" customFormat="1" ht="23.1" customHeight="1" spans="2:2">
      <c r="B321" s="133"/>
    </row>
    <row r="322" s="122" customFormat="1" ht="23.1" customHeight="1" spans="2:2">
      <c r="B322" s="133"/>
    </row>
    <row r="323" s="122" customFormat="1" ht="23.1" customHeight="1" spans="2:2">
      <c r="B323" s="133"/>
    </row>
    <row r="324" s="122" customFormat="1" ht="23.1" customHeight="1" spans="2:2">
      <c r="B324" s="133"/>
    </row>
    <row r="325" s="122" customFormat="1" ht="23.1" customHeight="1" spans="2:2">
      <c r="B325" s="133"/>
    </row>
    <row r="326" s="122" customFormat="1" ht="23.1" customHeight="1" spans="2:2">
      <c r="B326" s="133"/>
    </row>
    <row r="327" s="122" customFormat="1" ht="23.1" customHeight="1" spans="2:2">
      <c r="B327" s="133"/>
    </row>
    <row r="328" s="122" customFormat="1" ht="23.1" customHeight="1" spans="2:2">
      <c r="B328" s="133"/>
    </row>
    <row r="329" s="122" customFormat="1" ht="23.1" customHeight="1" spans="2:2">
      <c r="B329" s="133"/>
    </row>
    <row r="330" s="122" customFormat="1" ht="23.1" customHeight="1" spans="2:2">
      <c r="B330" s="133"/>
    </row>
    <row r="331" s="122" customFormat="1" ht="23.1" customHeight="1" spans="2:2">
      <c r="B331" s="133"/>
    </row>
    <row r="332" s="122" customFormat="1" ht="23.1" customHeight="1" spans="2:2">
      <c r="B332" s="133"/>
    </row>
    <row r="333" s="122" customFormat="1" ht="23.1" customHeight="1" spans="2:2">
      <c r="B333" s="133"/>
    </row>
    <row r="334" s="122" customFormat="1" ht="23.1" customHeight="1" spans="2:2">
      <c r="B334" s="133"/>
    </row>
    <row r="335" s="122" customFormat="1" ht="23.1" customHeight="1" spans="2:2">
      <c r="B335" s="133"/>
    </row>
    <row r="336" s="122" customFormat="1" ht="23.1" customHeight="1" spans="2:2">
      <c r="B336" s="133"/>
    </row>
    <row r="337" s="122" customFormat="1" ht="23.1" customHeight="1" spans="2:2">
      <c r="B337" s="133"/>
    </row>
    <row r="338" s="122" customFormat="1" ht="23.1" customHeight="1" spans="2:2">
      <c r="B338" s="133"/>
    </row>
    <row r="339" s="122" customFormat="1" ht="23.1" customHeight="1" spans="2:2">
      <c r="B339" s="133"/>
    </row>
    <row r="340" s="122" customFormat="1" ht="23.1" customHeight="1" spans="2:2">
      <c r="B340" s="133"/>
    </row>
    <row r="341" s="122" customFormat="1" ht="23.1" customHeight="1" spans="2:2">
      <c r="B341" s="133"/>
    </row>
    <row r="342" s="122" customFormat="1" ht="23.1" customHeight="1" spans="2:2">
      <c r="B342" s="133"/>
    </row>
    <row r="343" s="122" customFormat="1" ht="23.1" customHeight="1" spans="2:2">
      <c r="B343" s="133"/>
    </row>
    <row r="344" s="122" customFormat="1" ht="23.1" customHeight="1" spans="2:2">
      <c r="B344" s="133"/>
    </row>
    <row r="345" s="122" customFormat="1" ht="23.1" customHeight="1" spans="2:2">
      <c r="B345" s="133"/>
    </row>
    <row r="346" s="122" customFormat="1" ht="23.1" customHeight="1" spans="2:2">
      <c r="B346" s="133"/>
    </row>
    <row r="347" s="122" customFormat="1" ht="23.1" customHeight="1" spans="2:2">
      <c r="B347" s="133"/>
    </row>
    <row r="348" s="122" customFormat="1" ht="23.1" customHeight="1" spans="2:2">
      <c r="B348" s="133"/>
    </row>
    <row r="349" s="122" customFormat="1" ht="23.1" customHeight="1" spans="2:2">
      <c r="B349" s="133"/>
    </row>
    <row r="350" s="122" customFormat="1" ht="23.1" customHeight="1" spans="2:2">
      <c r="B350" s="133"/>
    </row>
    <row r="351" s="122" customFormat="1" ht="23.1" customHeight="1" spans="2:2">
      <c r="B351" s="133"/>
    </row>
    <row r="352" s="122" customFormat="1" ht="23.1" customHeight="1" spans="2:2">
      <c r="B352" s="133"/>
    </row>
    <row r="353" s="122" customFormat="1" ht="23.1" customHeight="1" spans="2:2">
      <c r="B353" s="133"/>
    </row>
    <row r="354" s="122" customFormat="1" ht="23.1" customHeight="1" spans="2:2">
      <c r="B354" s="133"/>
    </row>
    <row r="355" s="122" customFormat="1" ht="23.1" customHeight="1" spans="2:2">
      <c r="B355" s="133"/>
    </row>
    <row r="356" s="122" customFormat="1" ht="23.1" customHeight="1" spans="2:2">
      <c r="B356" s="133"/>
    </row>
    <row r="357" s="122" customFormat="1" ht="23.1" customHeight="1" spans="2:2">
      <c r="B357" s="133"/>
    </row>
    <row r="358" s="122" customFormat="1" ht="23.1" customHeight="1" spans="2:2">
      <c r="B358" s="133"/>
    </row>
    <row r="359" s="122" customFormat="1" ht="23.1" customHeight="1" spans="2:2">
      <c r="B359" s="133"/>
    </row>
    <row r="360" s="122" customFormat="1" ht="23.1" customHeight="1" spans="2:2">
      <c r="B360" s="133"/>
    </row>
    <row r="361" s="122" customFormat="1" ht="23.1" customHeight="1" spans="2:2">
      <c r="B361" s="133"/>
    </row>
    <row r="362" s="122" customFormat="1" ht="23.1" customHeight="1" spans="2:2">
      <c r="B362" s="133"/>
    </row>
    <row r="363" s="122" customFormat="1" ht="23.1" customHeight="1" spans="2:2">
      <c r="B363" s="133"/>
    </row>
    <row r="364" s="122" customFormat="1" ht="23.1" customHeight="1" spans="2:2">
      <c r="B364" s="133"/>
    </row>
    <row r="365" s="122" customFormat="1" ht="23.1" customHeight="1" spans="2:2">
      <c r="B365" s="133"/>
    </row>
    <row r="366" s="122" customFormat="1" ht="23.1" customHeight="1" spans="2:2">
      <c r="B366" s="133"/>
    </row>
    <row r="367" s="122" customFormat="1" ht="23.1" customHeight="1" spans="2:2">
      <c r="B367" s="133"/>
    </row>
    <row r="368" s="122" customFormat="1" ht="23.1" customHeight="1" spans="2:2">
      <c r="B368" s="133"/>
    </row>
    <row r="369" s="122" customFormat="1" ht="23.1" customHeight="1" spans="2:2">
      <c r="B369" s="133"/>
    </row>
    <row r="370" s="122" customFormat="1" ht="23.1" customHeight="1" spans="2:2">
      <c r="B370" s="133"/>
    </row>
    <row r="371" s="122" customFormat="1" ht="23.1" customHeight="1" spans="2:2">
      <c r="B371" s="133"/>
    </row>
    <row r="372" s="122" customFormat="1" ht="23.1" customHeight="1" spans="2:2">
      <c r="B372" s="133"/>
    </row>
    <row r="373" s="122" customFormat="1" ht="23.1" customHeight="1" spans="2:2">
      <c r="B373" s="133"/>
    </row>
    <row r="374" s="122" customFormat="1" ht="23.1" customHeight="1" spans="2:2">
      <c r="B374" s="133"/>
    </row>
    <row r="375" s="122" customFormat="1" ht="23.1" customHeight="1" spans="2:2">
      <c r="B375" s="133"/>
    </row>
    <row r="376" s="122" customFormat="1" ht="23.1" customHeight="1" spans="2:2">
      <c r="B376" s="133"/>
    </row>
    <row r="377" s="122" customFormat="1" ht="23.1" customHeight="1" spans="2:2">
      <c r="B377" s="133"/>
    </row>
    <row r="378" s="122" customFormat="1" ht="23.1" customHeight="1" spans="2:2">
      <c r="B378" s="133"/>
    </row>
    <row r="379" s="122" customFormat="1" ht="23.1" customHeight="1" spans="2:2">
      <c r="B379" s="133"/>
    </row>
    <row r="380" s="122" customFormat="1" ht="23.1" customHeight="1" spans="2:2">
      <c r="B380" s="133"/>
    </row>
    <row r="381" s="122" customFormat="1" ht="23.1" customHeight="1" spans="2:2">
      <c r="B381" s="133"/>
    </row>
    <row r="382" s="122" customFormat="1" ht="23.1" customHeight="1" spans="2:2">
      <c r="B382" s="133"/>
    </row>
    <row r="383" s="122" customFormat="1" ht="23.1" customHeight="1" spans="2:2">
      <c r="B383" s="133"/>
    </row>
    <row r="384" s="122" customFormat="1" ht="23.1" customHeight="1" spans="2:2">
      <c r="B384" s="133"/>
    </row>
    <row r="385" s="122" customFormat="1" ht="23.1" customHeight="1" spans="2:2">
      <c r="B385" s="133"/>
    </row>
    <row r="386" s="122" customFormat="1" ht="23.1" customHeight="1" spans="2:2">
      <c r="B386" s="133"/>
    </row>
    <row r="387" s="122" customFormat="1" ht="23.1" customHeight="1" spans="2:2">
      <c r="B387" s="133"/>
    </row>
    <row r="388" s="122" customFormat="1" ht="23.1" customHeight="1" spans="2:2">
      <c r="B388" s="133"/>
    </row>
    <row r="389" s="122" customFormat="1" ht="23.1" customHeight="1" spans="2:2">
      <c r="B389" s="133"/>
    </row>
    <row r="390" s="122" customFormat="1" ht="23.1" customHeight="1" spans="2:2">
      <c r="B390" s="133"/>
    </row>
    <row r="391" s="122" customFormat="1" ht="23.1" customHeight="1" spans="2:2">
      <c r="B391" s="133"/>
    </row>
    <row r="392" s="122" customFormat="1" ht="23.1" customHeight="1" spans="2:2">
      <c r="B392" s="133"/>
    </row>
    <row r="393" s="122" customFormat="1" ht="23.1" customHeight="1" spans="2:2">
      <c r="B393" s="133"/>
    </row>
    <row r="394" s="122" customFormat="1" ht="23.1" customHeight="1" spans="2:2">
      <c r="B394" s="133"/>
    </row>
    <row r="395" s="122" customFormat="1" ht="23.1" customHeight="1" spans="2:2">
      <c r="B395" s="133"/>
    </row>
    <row r="396" s="122" customFormat="1" ht="23.1" customHeight="1" spans="2:2">
      <c r="B396" s="133"/>
    </row>
    <row r="397" s="122" customFormat="1" ht="23.1" customHeight="1" spans="2:2">
      <c r="B397" s="133"/>
    </row>
    <row r="398" s="122" customFormat="1" ht="23.1" customHeight="1" spans="2:2">
      <c r="B398" s="133"/>
    </row>
    <row r="399" s="122" customFormat="1" ht="23.1" customHeight="1" spans="2:2">
      <c r="B399" s="133"/>
    </row>
    <row r="400" s="122" customFormat="1" ht="23.1" customHeight="1" spans="2:2">
      <c r="B400" s="133"/>
    </row>
    <row r="401" s="122" customFormat="1" ht="23.1" customHeight="1" spans="2:2">
      <c r="B401" s="133"/>
    </row>
    <row r="402" s="122" customFormat="1" ht="23.1" customHeight="1" spans="2:2">
      <c r="B402" s="133"/>
    </row>
    <row r="403" s="122" customFormat="1" ht="23.1" customHeight="1" spans="2:2">
      <c r="B403" s="133"/>
    </row>
    <row r="404" s="122" customFormat="1" ht="23.1" customHeight="1" spans="2:2">
      <c r="B404" s="133"/>
    </row>
    <row r="405" s="122" customFormat="1" ht="23.1" customHeight="1" spans="2:2">
      <c r="B405" s="133"/>
    </row>
    <row r="406" s="122" customFormat="1" ht="23.1" customHeight="1" spans="2:2">
      <c r="B406" s="133"/>
    </row>
    <row r="407" s="122" customFormat="1" ht="23.1" customHeight="1" spans="2:2">
      <c r="B407" s="133"/>
    </row>
    <row r="408" s="122" customFormat="1" ht="23.1" customHeight="1" spans="2:2">
      <c r="B408" s="133"/>
    </row>
    <row r="409" s="122" customFormat="1" ht="23.1" customHeight="1" spans="2:2">
      <c r="B409" s="133"/>
    </row>
    <row r="410" s="122" customFormat="1" ht="23.1" customHeight="1" spans="2:2">
      <c r="B410" s="133"/>
    </row>
    <row r="411" s="122" customFormat="1" ht="23.1" customHeight="1" spans="2:2">
      <c r="B411" s="133"/>
    </row>
    <row r="412" s="122" customFormat="1" ht="23.1" customHeight="1" spans="2:2">
      <c r="B412" s="133"/>
    </row>
    <row r="413" s="122" customFormat="1" ht="23.1" customHeight="1" spans="2:2">
      <c r="B413" s="133"/>
    </row>
    <row r="414" s="122" customFormat="1" ht="23.1" customHeight="1" spans="2:2">
      <c r="B414" s="133"/>
    </row>
    <row r="415" s="122" customFormat="1" ht="23.1" customHeight="1" spans="2:2">
      <c r="B415" s="133"/>
    </row>
    <row r="416" s="122" customFormat="1" ht="23.1" customHeight="1" spans="2:2">
      <c r="B416" s="133"/>
    </row>
    <row r="417" s="122" customFormat="1" ht="23.1" customHeight="1" spans="2:2">
      <c r="B417" s="133"/>
    </row>
    <row r="418" s="122" customFormat="1" ht="23.1" customHeight="1" spans="2:2">
      <c r="B418" s="133"/>
    </row>
    <row r="419" s="122" customFormat="1" ht="23.1" customHeight="1" spans="2:2">
      <c r="B419" s="133"/>
    </row>
    <row r="420" s="122" customFormat="1" ht="23.1" customHeight="1" spans="2:2">
      <c r="B420" s="133"/>
    </row>
    <row r="421" s="122" customFormat="1" ht="23.1" customHeight="1" spans="2:2">
      <c r="B421" s="133"/>
    </row>
    <row r="422" s="122" customFormat="1" ht="23.1" customHeight="1" spans="2:2">
      <c r="B422" s="133"/>
    </row>
    <row r="423" s="122" customFormat="1" ht="23.1" customHeight="1" spans="2:2">
      <c r="B423" s="133"/>
    </row>
    <row r="424" s="122" customFormat="1" ht="23.1" customHeight="1" spans="2:2">
      <c r="B424" s="133"/>
    </row>
    <row r="425" s="122" customFormat="1" ht="23.1" customHeight="1" spans="2:2">
      <c r="B425" s="133"/>
    </row>
    <row r="426" s="122" customFormat="1" ht="23.1" customHeight="1" spans="2:2">
      <c r="B426" s="133"/>
    </row>
    <row r="427" s="122" customFormat="1" ht="23.1" customHeight="1" spans="2:2">
      <c r="B427" s="133"/>
    </row>
    <row r="428" s="122" customFormat="1" ht="23.1" customHeight="1" spans="2:2">
      <c r="B428" s="133"/>
    </row>
    <row r="429" s="122" customFormat="1" ht="23.1" customHeight="1" spans="2:2">
      <c r="B429" s="133"/>
    </row>
    <row r="430" s="122" customFormat="1" ht="23.1" customHeight="1" spans="2:2">
      <c r="B430" s="133"/>
    </row>
    <row r="431" s="122" customFormat="1" ht="23.1" customHeight="1" spans="2:2">
      <c r="B431" s="133"/>
    </row>
    <row r="432" s="122" customFormat="1" ht="23.1" customHeight="1" spans="2:2">
      <c r="B432" s="133"/>
    </row>
    <row r="433" s="122" customFormat="1" ht="23.1" customHeight="1" spans="2:2">
      <c r="B433" s="133"/>
    </row>
    <row r="434" s="122" customFormat="1" ht="23.1" customHeight="1" spans="2:2">
      <c r="B434" s="133"/>
    </row>
    <row r="435" s="122" customFormat="1" ht="23.1" customHeight="1" spans="2:2">
      <c r="B435" s="133"/>
    </row>
    <row r="436" s="122" customFormat="1" ht="23.1" customHeight="1" spans="2:2">
      <c r="B436" s="133"/>
    </row>
    <row r="437" s="122" customFormat="1" ht="23.1" customHeight="1" spans="2:2">
      <c r="B437" s="133"/>
    </row>
    <row r="438" s="122" customFormat="1" ht="23.1" customHeight="1" spans="2:2">
      <c r="B438" s="133"/>
    </row>
    <row r="439" s="122" customFormat="1" ht="23.1" customHeight="1" spans="2:2">
      <c r="B439" s="133"/>
    </row>
    <row r="440" s="122" customFormat="1" ht="23.1" customHeight="1" spans="2:2">
      <c r="B440" s="133"/>
    </row>
    <row r="441" s="122" customFormat="1" ht="23.1" customHeight="1" spans="2:2">
      <c r="B441" s="133"/>
    </row>
    <row r="442" s="122" customFormat="1" ht="23.1" customHeight="1" spans="2:2">
      <c r="B442" s="133"/>
    </row>
    <row r="443" s="122" customFormat="1" ht="23.1" customHeight="1" spans="2:2">
      <c r="B443" s="133"/>
    </row>
    <row r="444" s="122" customFormat="1" ht="23.1" customHeight="1" spans="2:2">
      <c r="B444" s="133"/>
    </row>
    <row r="445" s="122" customFormat="1" ht="23.1" customHeight="1" spans="2:2">
      <c r="B445" s="133"/>
    </row>
    <row r="446" s="122" customFormat="1" ht="23.1" customHeight="1" spans="2:2">
      <c r="B446" s="133"/>
    </row>
    <row r="447" s="122" customFormat="1" ht="23.1" customHeight="1" spans="2:2">
      <c r="B447" s="133"/>
    </row>
    <row r="448" s="122" customFormat="1" ht="23.1" customHeight="1" spans="2:2">
      <c r="B448" s="133"/>
    </row>
    <row r="449" s="122" customFormat="1" ht="23.1" customHeight="1" spans="2:2">
      <c r="B449" s="133"/>
    </row>
    <row r="450" s="122" customFormat="1" ht="23.1" customHeight="1" spans="2:2">
      <c r="B450" s="133"/>
    </row>
    <row r="451" s="122" customFormat="1" ht="23.1" customHeight="1" spans="2:2">
      <c r="B451" s="133"/>
    </row>
    <row r="452" s="122" customFormat="1" ht="23.1" customHeight="1" spans="2:2">
      <c r="B452" s="133"/>
    </row>
    <row r="453" s="122" customFormat="1" ht="23.1" customHeight="1" spans="2:2">
      <c r="B453" s="133"/>
    </row>
    <row r="454" s="122" customFormat="1" ht="23.1" customHeight="1" spans="2:2">
      <c r="B454" s="133"/>
    </row>
    <row r="455" s="122" customFormat="1" ht="23.1" customHeight="1" spans="2:2">
      <c r="B455" s="133"/>
    </row>
    <row r="456" s="122" customFormat="1" ht="23.1" customHeight="1" spans="2:2">
      <c r="B456" s="133"/>
    </row>
    <row r="457" s="122" customFormat="1" ht="23.1" customHeight="1" spans="2:2">
      <c r="B457" s="133"/>
    </row>
    <row r="458" s="122" customFormat="1" ht="23.1" customHeight="1" spans="2:2">
      <c r="B458" s="133"/>
    </row>
    <row r="459" s="122" customFormat="1" ht="23.1" customHeight="1" spans="2:2">
      <c r="B459" s="133"/>
    </row>
    <row r="460" s="122" customFormat="1" ht="23.1" customHeight="1" spans="2:2">
      <c r="B460" s="133"/>
    </row>
    <row r="461" s="122" customFormat="1" ht="23.1" customHeight="1" spans="2:2">
      <c r="B461" s="133"/>
    </row>
    <row r="462" s="122" customFormat="1" ht="23.1" customHeight="1" spans="2:2">
      <c r="B462" s="133"/>
    </row>
    <row r="463" s="122" customFormat="1" ht="23.1" customHeight="1" spans="2:2">
      <c r="B463" s="133"/>
    </row>
    <row r="464" s="122" customFormat="1" ht="23.1" customHeight="1" spans="2:2">
      <c r="B464" s="133"/>
    </row>
    <row r="465" s="122" customFormat="1" ht="23.1" customHeight="1" spans="2:2">
      <c r="B465" s="133"/>
    </row>
    <row r="466" s="122" customFormat="1" ht="23.1" customHeight="1" spans="2:2">
      <c r="B466" s="133"/>
    </row>
    <row r="467" s="122" customFormat="1" ht="23.1" customHeight="1" spans="2:2">
      <c r="B467" s="133"/>
    </row>
    <row r="468" s="122" customFormat="1" ht="23.1" customHeight="1" spans="2:2">
      <c r="B468" s="133"/>
    </row>
    <row r="469" s="122" customFormat="1" ht="23.1" customHeight="1" spans="2:2">
      <c r="B469" s="133"/>
    </row>
    <row r="470" s="122" customFormat="1" ht="23.1" customHeight="1" spans="2:2">
      <c r="B470" s="133"/>
    </row>
    <row r="471" s="122" customFormat="1" ht="23.1" customHeight="1" spans="2:2">
      <c r="B471" s="133"/>
    </row>
    <row r="472" s="122" customFormat="1" ht="23.1" customHeight="1" spans="2:2">
      <c r="B472" s="133"/>
    </row>
    <row r="473" s="122" customFormat="1" ht="23.1" customHeight="1" spans="2:2">
      <c r="B473" s="133"/>
    </row>
    <row r="474" s="122" customFormat="1" ht="23.1" customHeight="1" spans="2:2">
      <c r="B474" s="133"/>
    </row>
    <row r="475" s="122" customFormat="1" ht="23.1" customHeight="1" spans="2:2">
      <c r="B475" s="133"/>
    </row>
    <row r="476" s="122" customFormat="1" ht="23.1" customHeight="1" spans="2:2">
      <c r="B476" s="133"/>
    </row>
    <row r="477" s="122" customFormat="1" ht="23.1" customHeight="1" spans="2:2">
      <c r="B477" s="133"/>
    </row>
    <row r="478" s="122" customFormat="1" ht="23.1" customHeight="1" spans="2:2">
      <c r="B478" s="133"/>
    </row>
    <row r="479" s="122" customFormat="1" ht="23.1" customHeight="1" spans="2:2">
      <c r="B479" s="133"/>
    </row>
    <row r="480" s="122" customFormat="1" ht="23.1" customHeight="1" spans="2:2">
      <c r="B480" s="133"/>
    </row>
    <row r="481" s="122" customFormat="1" ht="23.1" customHeight="1" spans="2:2">
      <c r="B481" s="133"/>
    </row>
    <row r="482" s="122" customFormat="1" ht="23.1" customHeight="1" spans="2:2">
      <c r="B482" s="133"/>
    </row>
    <row r="483" s="122" customFormat="1" ht="23.1" customHeight="1" spans="2:2">
      <c r="B483" s="133"/>
    </row>
    <row r="484" s="122" customFormat="1" ht="23.1" customHeight="1" spans="2:2">
      <c r="B484" s="133"/>
    </row>
    <row r="485" s="122" customFormat="1" ht="23.1" customHeight="1" spans="2:2">
      <c r="B485" s="133"/>
    </row>
    <row r="486" s="122" customFormat="1" ht="23.1" customHeight="1" spans="2:2">
      <c r="B486" s="133"/>
    </row>
    <row r="487" s="122" customFormat="1" ht="23.1" customHeight="1" spans="2:2">
      <c r="B487" s="133"/>
    </row>
    <row r="488" s="122" customFormat="1" ht="23.1" customHeight="1" spans="2:2">
      <c r="B488" s="133"/>
    </row>
    <row r="489" s="122" customFormat="1" ht="23.1" customHeight="1" spans="2:2">
      <c r="B489" s="133"/>
    </row>
    <row r="490" s="122" customFormat="1" ht="23.1" customHeight="1" spans="2:2">
      <c r="B490" s="133"/>
    </row>
    <row r="491" s="122" customFormat="1" ht="23.1" customHeight="1" spans="2:2">
      <c r="B491" s="133"/>
    </row>
    <row r="492" s="122" customFormat="1" ht="23.1" customHeight="1" spans="2:2">
      <c r="B492" s="133"/>
    </row>
    <row r="493" s="122" customFormat="1" ht="23.1" customHeight="1" spans="2:2">
      <c r="B493" s="133"/>
    </row>
    <row r="494" s="122" customFormat="1" ht="23.1" customHeight="1" spans="2:2">
      <c r="B494" s="133"/>
    </row>
    <row r="495" s="122" customFormat="1" ht="23.1" customHeight="1" spans="2:2">
      <c r="B495" s="133"/>
    </row>
    <row r="496" s="122" customFormat="1" ht="23.1" customHeight="1" spans="2:2">
      <c r="B496" s="133"/>
    </row>
    <row r="497" s="122" customFormat="1" ht="23.1" customHeight="1" spans="2:2">
      <c r="B497" s="133"/>
    </row>
    <row r="498" s="122" customFormat="1" ht="23.1" customHeight="1" spans="2:2">
      <c r="B498" s="133"/>
    </row>
    <row r="499" s="122" customFormat="1" ht="23.1" customHeight="1" spans="2:2">
      <c r="B499" s="133"/>
    </row>
    <row r="500" s="122" customFormat="1" ht="23.1" customHeight="1" spans="2:2">
      <c r="B500" s="133"/>
    </row>
    <row r="501" s="122" customFormat="1" ht="23.1" customHeight="1" spans="2:2">
      <c r="B501" s="133"/>
    </row>
    <row r="502" s="122" customFormat="1" ht="23.1" customHeight="1" spans="2:2">
      <c r="B502" s="133"/>
    </row>
    <row r="503" s="122" customFormat="1" ht="23.1" customHeight="1" spans="2:2">
      <c r="B503" s="133"/>
    </row>
    <row r="504" s="122" customFormat="1" ht="23.1" customHeight="1" spans="2:2">
      <c r="B504" s="133"/>
    </row>
    <row r="505" s="122" customFormat="1" ht="23.1" customHeight="1" spans="2:2">
      <c r="B505" s="133"/>
    </row>
    <row r="506" s="122" customFormat="1" ht="23.1" customHeight="1" spans="2:2">
      <c r="B506" s="133"/>
    </row>
    <row r="507" s="122" customFormat="1" ht="23.1" customHeight="1" spans="2:2">
      <c r="B507" s="133"/>
    </row>
    <row r="508" s="122" customFormat="1" ht="23.1" customHeight="1" spans="2:2">
      <c r="B508" s="133"/>
    </row>
    <row r="509" s="122" customFormat="1" ht="23.1" customHeight="1" spans="2:2">
      <c r="B509" s="133"/>
    </row>
    <row r="510" s="122" customFormat="1" ht="23.1" customHeight="1" spans="2:2">
      <c r="B510" s="133"/>
    </row>
    <row r="511" s="122" customFormat="1" ht="23.1" customHeight="1" spans="2:2">
      <c r="B511" s="133"/>
    </row>
    <row r="512" s="122" customFormat="1" ht="23.1" customHeight="1" spans="2:2">
      <c r="B512" s="133"/>
    </row>
    <row r="513" s="122" customFormat="1" ht="23.1" customHeight="1" spans="2:2">
      <c r="B513" s="133"/>
    </row>
    <row r="514" s="122" customFormat="1" ht="23.1" customHeight="1" spans="2:2">
      <c r="B514" s="133"/>
    </row>
    <row r="515" s="122" customFormat="1" ht="23.1" customHeight="1" spans="2:2">
      <c r="B515" s="133"/>
    </row>
    <row r="516" s="122" customFormat="1" ht="23.1" customHeight="1" spans="2:2">
      <c r="B516" s="133"/>
    </row>
    <row r="517" s="122" customFormat="1" ht="23.1" customHeight="1" spans="2:2">
      <c r="B517" s="133"/>
    </row>
    <row r="518" s="122" customFormat="1" ht="23.1" customHeight="1" spans="2:2">
      <c r="B518" s="133"/>
    </row>
    <row r="519" s="122" customFormat="1" ht="23.1" customHeight="1" spans="2:2">
      <c r="B519" s="133"/>
    </row>
    <row r="520" s="122" customFormat="1" ht="23.1" customHeight="1" spans="2:2">
      <c r="B520" s="133"/>
    </row>
    <row r="521" s="122" customFormat="1" ht="23.1" customHeight="1" spans="2:2">
      <c r="B521" s="133"/>
    </row>
    <row r="522" s="122" customFormat="1" ht="23.1" customHeight="1" spans="2:2">
      <c r="B522" s="133"/>
    </row>
    <row r="523" s="122" customFormat="1" ht="23.1" customHeight="1" spans="2:2">
      <c r="B523" s="133"/>
    </row>
    <row r="524" s="122" customFormat="1" ht="23.1" customHeight="1" spans="2:2">
      <c r="B524" s="133"/>
    </row>
    <row r="525" s="122" customFormat="1" ht="23.1" customHeight="1" spans="2:2">
      <c r="B525" s="133"/>
    </row>
    <row r="526" s="122" customFormat="1" ht="23.1" customHeight="1" spans="2:2">
      <c r="B526" s="133"/>
    </row>
    <row r="527" s="122" customFormat="1" ht="23.1" customHeight="1" spans="2:2">
      <c r="B527" s="133"/>
    </row>
    <row r="528" s="122" customFormat="1" ht="23.1" customHeight="1" spans="2:2">
      <c r="B528" s="133"/>
    </row>
    <row r="529" s="122" customFormat="1" ht="23.1" customHeight="1" spans="2:2">
      <c r="B529" s="133"/>
    </row>
    <row r="530" s="122" customFormat="1" ht="23.1" customHeight="1" spans="2:2">
      <c r="B530" s="133"/>
    </row>
    <row r="531" s="122" customFormat="1" ht="23.1" customHeight="1" spans="2:2">
      <c r="B531" s="133"/>
    </row>
    <row r="532" s="122" customFormat="1" ht="23.1" customHeight="1" spans="2:2">
      <c r="B532" s="133"/>
    </row>
    <row r="533" s="122" customFormat="1" ht="23.1" customHeight="1" spans="2:2">
      <c r="B533" s="133"/>
    </row>
    <row r="534" s="122" customFormat="1" ht="23.1" customHeight="1" spans="2:2">
      <c r="B534" s="133"/>
    </row>
    <row r="535" s="122" customFormat="1" ht="23.1" customHeight="1" spans="2:2">
      <c r="B535" s="133"/>
    </row>
    <row r="536" s="122" customFormat="1" ht="23.1" customHeight="1" spans="2:2">
      <c r="B536" s="133"/>
    </row>
    <row r="537" s="122" customFormat="1" ht="23.1" customHeight="1" spans="2:2">
      <c r="B537" s="133"/>
    </row>
    <row r="538" s="122" customFormat="1" ht="23.1" customHeight="1" spans="2:2">
      <c r="B538" s="133"/>
    </row>
    <row r="539" s="122" customFormat="1" ht="23.1" customHeight="1" spans="2:2">
      <c r="B539" s="133"/>
    </row>
    <row r="540" s="122" customFormat="1" ht="23.1" customHeight="1" spans="2:2">
      <c r="B540" s="133"/>
    </row>
    <row r="541" s="122" customFormat="1" ht="23.1" customHeight="1" spans="2:2">
      <c r="B541" s="133"/>
    </row>
    <row r="542" s="122" customFormat="1" ht="23.1" customHeight="1" spans="2:2">
      <c r="B542" s="133"/>
    </row>
    <row r="543" s="122" customFormat="1" ht="23.1" customHeight="1" spans="2:2">
      <c r="B543" s="133"/>
    </row>
    <row r="544" s="122" customFormat="1" ht="23.1" customHeight="1" spans="2:2">
      <c r="B544" s="133"/>
    </row>
    <row r="545" s="122" customFormat="1" ht="23.1" customHeight="1" spans="2:2">
      <c r="B545" s="133"/>
    </row>
    <row r="546" s="122" customFormat="1" ht="23.1" customHeight="1" spans="2:2">
      <c r="B546" s="133"/>
    </row>
    <row r="547" s="122" customFormat="1" ht="23.1" customHeight="1" spans="2:2">
      <c r="B547" s="133"/>
    </row>
    <row r="548" s="122" customFormat="1" ht="23.1" customHeight="1" spans="2:2">
      <c r="B548" s="133"/>
    </row>
    <row r="549" s="122" customFormat="1" ht="23.1" customHeight="1" spans="2:2">
      <c r="B549" s="133"/>
    </row>
    <row r="550" s="122" customFormat="1" ht="23.1" customHeight="1" spans="2:2">
      <c r="B550" s="133"/>
    </row>
    <row r="551" s="122" customFormat="1" ht="23.1" customHeight="1" spans="2:2">
      <c r="B551" s="133"/>
    </row>
    <row r="552" s="122" customFormat="1" ht="23.1" customHeight="1" spans="2:2">
      <c r="B552" s="133"/>
    </row>
    <row r="553" s="122" customFormat="1" ht="23.1" customHeight="1" spans="2:2">
      <c r="B553" s="133"/>
    </row>
    <row r="554" s="122" customFormat="1" ht="23.1" customHeight="1" spans="2:2">
      <c r="B554" s="133"/>
    </row>
    <row r="555" s="122" customFormat="1" ht="23.1" customHeight="1" spans="2:2">
      <c r="B555" s="133"/>
    </row>
    <row r="556" s="122" customFormat="1" ht="23.1" customHeight="1" spans="2:2">
      <c r="B556" s="133"/>
    </row>
    <row r="557" s="122" customFormat="1" ht="23.1" customHeight="1" spans="2:2">
      <c r="B557" s="133"/>
    </row>
    <row r="558" s="122" customFormat="1" ht="23.1" customHeight="1" spans="2:2">
      <c r="B558" s="133"/>
    </row>
    <row r="559" s="122" customFormat="1" ht="23.1" customHeight="1" spans="2:2">
      <c r="B559" s="133"/>
    </row>
    <row r="560" s="122" customFormat="1" ht="23.1" customHeight="1" spans="2:2">
      <c r="B560" s="133"/>
    </row>
    <row r="561" s="122" customFormat="1" ht="23.1" customHeight="1" spans="2:2">
      <c r="B561" s="133"/>
    </row>
    <row r="562" s="122" customFormat="1" ht="23.1" customHeight="1" spans="2:2">
      <c r="B562" s="133"/>
    </row>
    <row r="563" s="122" customFormat="1" ht="23.1" customHeight="1" spans="2:2">
      <c r="B563" s="133"/>
    </row>
    <row r="564" s="122" customFormat="1" ht="23.1" customHeight="1" spans="2:2">
      <c r="B564" s="133"/>
    </row>
    <row r="565" s="122" customFormat="1" ht="23.1" customHeight="1" spans="2:2">
      <c r="B565" s="133"/>
    </row>
    <row r="566" s="122" customFormat="1" ht="23.1" customHeight="1" spans="2:2">
      <c r="B566" s="133"/>
    </row>
    <row r="567" s="122" customFormat="1" ht="23.1" customHeight="1" spans="2:2">
      <c r="B567" s="133"/>
    </row>
    <row r="568" s="122" customFormat="1" ht="23.1" customHeight="1" spans="2:2">
      <c r="B568" s="133"/>
    </row>
    <row r="569" s="122" customFormat="1" ht="23.1" customHeight="1" spans="2:2">
      <c r="B569" s="133"/>
    </row>
    <row r="570" s="122" customFormat="1" ht="23.1" customHeight="1" spans="2:2">
      <c r="B570" s="133"/>
    </row>
    <row r="571" s="122" customFormat="1" ht="23.1" customHeight="1" spans="2:2">
      <c r="B571" s="133"/>
    </row>
    <row r="572" s="122" customFormat="1" ht="23.1" customHeight="1" spans="2:2">
      <c r="B572" s="133"/>
    </row>
    <row r="573" s="122" customFormat="1" ht="23.1" customHeight="1" spans="2:2">
      <c r="B573" s="133"/>
    </row>
    <row r="574" s="122" customFormat="1" ht="23.1" customHeight="1" spans="2:2">
      <c r="B574" s="133"/>
    </row>
    <row r="575" s="122" customFormat="1" ht="23.1" customHeight="1" spans="2:2">
      <c r="B575" s="133"/>
    </row>
    <row r="576" s="122" customFormat="1" ht="23.1" customHeight="1" spans="2:2">
      <c r="B576" s="133"/>
    </row>
    <row r="577" s="122" customFormat="1" ht="23.1" customHeight="1" spans="2:2">
      <c r="B577" s="133"/>
    </row>
    <row r="578" s="122" customFormat="1" ht="23.1" customHeight="1" spans="2:2">
      <c r="B578" s="133"/>
    </row>
    <row r="579" s="122" customFormat="1" ht="23.1" customHeight="1" spans="2:2">
      <c r="B579" s="133"/>
    </row>
    <row r="580" s="122" customFormat="1" ht="23.1" customHeight="1" spans="2:2">
      <c r="B580" s="133"/>
    </row>
    <row r="581" s="122" customFormat="1" ht="23.1" customHeight="1" spans="2:2">
      <c r="B581" s="133"/>
    </row>
    <row r="582" s="122" customFormat="1" ht="23.1" customHeight="1" spans="2:2">
      <c r="B582" s="133"/>
    </row>
    <row r="583" s="122" customFormat="1" ht="23.1" customHeight="1" spans="2:2">
      <c r="B583" s="133"/>
    </row>
    <row r="584" s="122" customFormat="1" ht="23.1" customHeight="1" spans="2:2">
      <c r="B584" s="133"/>
    </row>
    <row r="585" s="122" customFormat="1" ht="23.1" customHeight="1" spans="2:2">
      <c r="B585" s="133"/>
    </row>
    <row r="586" s="122" customFormat="1" ht="23.1" customHeight="1" spans="2:2">
      <c r="B586" s="133"/>
    </row>
    <row r="587" s="122" customFormat="1" ht="23.1" customHeight="1" spans="2:2">
      <c r="B587" s="133"/>
    </row>
    <row r="588" s="122" customFormat="1" ht="23.1" customHeight="1" spans="2:2">
      <c r="B588" s="133"/>
    </row>
    <row r="589" s="122" customFormat="1" ht="23.1" customHeight="1" spans="2:2">
      <c r="B589" s="133"/>
    </row>
    <row r="590" s="122" customFormat="1" ht="23.1" customHeight="1" spans="2:2">
      <c r="B590" s="133"/>
    </row>
    <row r="591" s="122" customFormat="1" ht="23.1" customHeight="1" spans="2:2">
      <c r="B591" s="133"/>
    </row>
    <row r="592" s="122" customFormat="1" ht="23.1" customHeight="1" spans="2:2">
      <c r="B592" s="133"/>
    </row>
    <row r="593" s="122" customFormat="1" ht="23.1" customHeight="1" spans="2:2">
      <c r="B593" s="133"/>
    </row>
    <row r="594" s="122" customFormat="1" ht="23.1" customHeight="1" spans="2:2">
      <c r="B594" s="133"/>
    </row>
    <row r="595" s="122" customFormat="1" ht="23.1" customHeight="1" spans="2:2">
      <c r="B595" s="133"/>
    </row>
    <row r="596" s="122" customFormat="1" ht="23.1" customHeight="1" spans="2:2">
      <c r="B596" s="133"/>
    </row>
    <row r="597" s="122" customFormat="1" ht="23.1" customHeight="1" spans="2:2">
      <c r="B597" s="133"/>
    </row>
    <row r="598" s="122" customFormat="1" ht="23.1" customHeight="1" spans="2:2">
      <c r="B598" s="133"/>
    </row>
    <row r="599" s="122" customFormat="1" ht="23.1" customHeight="1" spans="2:2">
      <c r="B599" s="133"/>
    </row>
    <row r="600" s="122" customFormat="1" ht="23.1" customHeight="1" spans="2:2">
      <c r="B600" s="133"/>
    </row>
    <row r="601" s="122" customFormat="1" ht="23.1" customHeight="1" spans="2:2">
      <c r="B601" s="133"/>
    </row>
    <row r="602" s="122" customFormat="1" ht="23.1" customHeight="1" spans="2:2">
      <c r="B602" s="133"/>
    </row>
    <row r="603" s="122" customFormat="1" ht="23.1" customHeight="1" spans="2:2">
      <c r="B603" s="133"/>
    </row>
    <row r="604" s="122" customFormat="1" ht="23.1" customHeight="1" spans="2:2">
      <c r="B604" s="133"/>
    </row>
    <row r="605" s="122" customFormat="1" ht="23.1" customHeight="1" spans="2:2">
      <c r="B605" s="133"/>
    </row>
    <row r="606" s="122" customFormat="1" ht="23.1" customHeight="1" spans="2:2">
      <c r="B606" s="133"/>
    </row>
    <row r="607" s="122" customFormat="1" ht="23.1" customHeight="1" spans="2:2">
      <c r="B607" s="133"/>
    </row>
    <row r="608" s="122" customFormat="1" ht="23.1" customHeight="1" spans="2:2">
      <c r="B608" s="133"/>
    </row>
    <row r="609" s="122" customFormat="1" ht="23.1" customHeight="1" spans="2:2">
      <c r="B609" s="133"/>
    </row>
    <row r="610" s="122" customFormat="1" ht="23.1" customHeight="1" spans="2:2">
      <c r="B610" s="133"/>
    </row>
    <row r="611" s="122" customFormat="1" ht="23.1" customHeight="1" spans="2:2">
      <c r="B611" s="133"/>
    </row>
    <row r="612" s="122" customFormat="1" ht="23.1" customHeight="1" spans="2:2">
      <c r="B612" s="133"/>
    </row>
    <row r="613" s="122" customFormat="1" ht="23.1" customHeight="1" spans="2:2">
      <c r="B613" s="133"/>
    </row>
    <row r="614" s="122" customFormat="1" ht="23.1" customHeight="1" spans="2:2">
      <c r="B614" s="133"/>
    </row>
    <row r="615" s="122" customFormat="1" ht="23.1" customHeight="1" spans="2:2">
      <c r="B615" s="133"/>
    </row>
    <row r="616" s="122" customFormat="1" ht="23.1" customHeight="1" spans="2:2">
      <c r="B616" s="133"/>
    </row>
    <row r="617" s="122" customFormat="1" ht="23.1" customHeight="1" spans="2:2">
      <c r="B617" s="133"/>
    </row>
    <row r="618" s="122" customFormat="1" ht="23.1" customHeight="1" spans="2:2">
      <c r="B618" s="133"/>
    </row>
    <row r="619" s="122" customFormat="1" ht="23.1" customHeight="1" spans="2:2">
      <c r="B619" s="133"/>
    </row>
    <row r="620" s="122" customFormat="1" ht="23.1" customHeight="1" spans="2:2">
      <c r="B620" s="133"/>
    </row>
    <row r="621" s="122" customFormat="1" ht="23.1" customHeight="1" spans="2:2">
      <c r="B621" s="133"/>
    </row>
    <row r="622" s="122" customFormat="1" ht="23.1" customHeight="1" spans="2:2">
      <c r="B622" s="133"/>
    </row>
    <row r="623" s="122" customFormat="1" ht="23.1" customHeight="1" spans="2:2">
      <c r="B623" s="133"/>
    </row>
    <row r="624" s="122" customFormat="1" ht="23.1" customHeight="1" spans="2:2">
      <c r="B624" s="133"/>
    </row>
    <row r="625" s="122" customFormat="1" ht="23.1" customHeight="1" spans="2:2">
      <c r="B625" s="133"/>
    </row>
    <row r="626" s="122" customFormat="1" ht="23.1" customHeight="1" spans="2:2">
      <c r="B626" s="133"/>
    </row>
    <row r="627" s="122" customFormat="1" ht="23.1" customHeight="1" spans="2:2">
      <c r="B627" s="133"/>
    </row>
    <row r="628" s="122" customFormat="1" ht="23.1" customHeight="1" spans="2:2">
      <c r="B628" s="133"/>
    </row>
    <row r="629" s="122" customFormat="1" ht="23.1" customHeight="1" spans="2:2">
      <c r="B629" s="133"/>
    </row>
    <row r="630" s="122" customFormat="1" ht="23.1" customHeight="1" spans="2:2">
      <c r="B630" s="133"/>
    </row>
    <row r="631" s="122" customFormat="1" ht="23.1" customHeight="1" spans="2:2">
      <c r="B631" s="133"/>
    </row>
    <row r="632" s="122" customFormat="1" ht="23.1" customHeight="1" spans="2:2">
      <c r="B632" s="133"/>
    </row>
    <row r="633" s="122" customFormat="1" ht="23.1" customHeight="1" spans="2:2">
      <c r="B633" s="133"/>
    </row>
    <row r="634" s="122" customFormat="1" ht="23.1" customHeight="1" spans="2:2">
      <c r="B634" s="133"/>
    </row>
    <row r="635" s="122" customFormat="1" ht="23.1" customHeight="1" spans="2:2">
      <c r="B635" s="133"/>
    </row>
    <row r="636" s="122" customFormat="1" ht="23.1" customHeight="1" spans="2:2">
      <c r="B636" s="133"/>
    </row>
    <row r="637" s="122" customFormat="1" ht="23.1" customHeight="1" spans="2:2">
      <c r="B637" s="133"/>
    </row>
    <row r="638" s="122" customFormat="1" ht="23.1" customHeight="1" spans="2:2">
      <c r="B638" s="133"/>
    </row>
    <row r="639" s="122" customFormat="1" ht="23.1" customHeight="1" spans="2:2">
      <c r="B639" s="133"/>
    </row>
    <row r="640" s="122" customFormat="1" ht="23.1" customHeight="1" spans="2:2">
      <c r="B640" s="133"/>
    </row>
    <row r="641" s="122" customFormat="1" ht="23.1" customHeight="1" spans="2:2">
      <c r="B641" s="133"/>
    </row>
    <row r="642" s="122" customFormat="1" ht="23.1" customHeight="1" spans="2:2">
      <c r="B642" s="133"/>
    </row>
    <row r="643" s="122" customFormat="1" ht="23.1" customHeight="1" spans="2:2">
      <c r="B643" s="133"/>
    </row>
    <row r="644" s="122" customFormat="1" ht="23.1" customHeight="1" spans="2:2">
      <c r="B644" s="133"/>
    </row>
    <row r="645" s="122" customFormat="1" ht="23.1" customHeight="1" spans="2:2">
      <c r="B645" s="133"/>
    </row>
    <row r="646" s="122" customFormat="1" ht="23.1" customHeight="1" spans="2:2">
      <c r="B646" s="133"/>
    </row>
    <row r="647" s="122" customFormat="1" ht="23.1" customHeight="1" spans="2:2">
      <c r="B647" s="133"/>
    </row>
    <row r="648" s="122" customFormat="1" ht="23.1" customHeight="1" spans="2:2">
      <c r="B648" s="133"/>
    </row>
    <row r="649" s="122" customFormat="1" ht="23.1" customHeight="1" spans="2:2">
      <c r="B649" s="133"/>
    </row>
    <row r="650" s="122" customFormat="1" ht="23.1" customHeight="1" spans="2:2">
      <c r="B650" s="133"/>
    </row>
    <row r="651" s="122" customFormat="1" ht="23.1" customHeight="1" spans="2:2">
      <c r="B651" s="133"/>
    </row>
    <row r="652" s="122" customFormat="1" ht="23.1" customHeight="1" spans="2:2">
      <c r="B652" s="133"/>
    </row>
    <row r="653" s="122" customFormat="1" ht="23.1" customHeight="1" spans="2:2">
      <c r="B653" s="133"/>
    </row>
    <row r="654" s="122" customFormat="1" ht="23.1" customHeight="1" spans="2:2">
      <c r="B654" s="133"/>
    </row>
    <row r="655" s="122" customFormat="1" ht="23.1" customHeight="1" spans="2:2">
      <c r="B655" s="133"/>
    </row>
    <row r="656" s="122" customFormat="1" ht="23.1" customHeight="1" spans="2:2">
      <c r="B656" s="133"/>
    </row>
    <row r="657" s="122" customFormat="1" ht="23.1" customHeight="1" spans="2:2">
      <c r="B657" s="133"/>
    </row>
    <row r="658" s="122" customFormat="1" ht="23.1" customHeight="1" spans="2:2">
      <c r="B658" s="133"/>
    </row>
    <row r="659" s="122" customFormat="1" ht="23.1" customHeight="1" spans="2:2">
      <c r="B659" s="133"/>
    </row>
    <row r="660" s="122" customFormat="1" ht="23.1" customHeight="1" spans="2:2">
      <c r="B660" s="133"/>
    </row>
    <row r="661" s="122" customFormat="1" ht="23.1" customHeight="1" spans="2:2">
      <c r="B661" s="133"/>
    </row>
    <row r="662" s="122" customFormat="1" ht="23.1" customHeight="1" spans="2:2">
      <c r="B662" s="133"/>
    </row>
    <row r="663" s="122" customFormat="1" ht="23.1" customHeight="1" spans="2:2">
      <c r="B663" s="133"/>
    </row>
    <row r="664" s="122" customFormat="1" ht="23.1" customHeight="1" spans="2:2">
      <c r="B664" s="133"/>
    </row>
    <row r="665" s="122" customFormat="1" ht="23.1" customHeight="1" spans="2:2">
      <c r="B665" s="133"/>
    </row>
    <row r="666" s="122" customFormat="1" ht="23.1" customHeight="1" spans="2:2">
      <c r="B666" s="133"/>
    </row>
    <row r="667" s="122" customFormat="1" ht="23.1" customHeight="1" spans="2:2">
      <c r="B667" s="133"/>
    </row>
    <row r="668" s="122" customFormat="1" ht="23.1" customHeight="1" spans="2:2">
      <c r="B668" s="133"/>
    </row>
    <row r="669" s="122" customFormat="1" ht="23.1" customHeight="1" spans="2:2">
      <c r="B669" s="133"/>
    </row>
    <row r="670" s="122" customFormat="1" ht="23.1" customHeight="1" spans="2:2">
      <c r="B670" s="133"/>
    </row>
    <row r="671" s="122" customFormat="1" ht="23.1" customHeight="1" spans="2:2">
      <c r="B671" s="133"/>
    </row>
    <row r="672" s="122" customFormat="1" ht="23.1" customHeight="1" spans="2:2">
      <c r="B672" s="133"/>
    </row>
    <row r="673" s="122" customFormat="1" ht="23.1" customHeight="1" spans="2:2">
      <c r="B673" s="133"/>
    </row>
    <row r="674" s="122" customFormat="1" ht="23.1" customHeight="1" spans="2:2">
      <c r="B674" s="133"/>
    </row>
    <row r="675" s="122" customFormat="1" ht="23.1" customHeight="1" spans="2:2">
      <c r="B675" s="133"/>
    </row>
    <row r="676" s="122" customFormat="1" ht="23.1" customHeight="1" spans="2:2">
      <c r="B676" s="133"/>
    </row>
    <row r="677" s="122" customFormat="1" ht="23.1" customHeight="1" spans="2:2">
      <c r="B677" s="133"/>
    </row>
    <row r="678" s="122" customFormat="1" ht="23.1" customHeight="1" spans="2:2">
      <c r="B678" s="133"/>
    </row>
    <row r="679" s="122" customFormat="1" ht="23.1" customHeight="1" spans="2:2">
      <c r="B679" s="133"/>
    </row>
    <row r="680" s="122" customFormat="1" ht="23.1" customHeight="1" spans="2:2">
      <c r="B680" s="133"/>
    </row>
    <row r="681" s="122" customFormat="1" ht="23.1" customHeight="1" spans="2:2">
      <c r="B681" s="133"/>
    </row>
    <row r="682" s="122" customFormat="1" ht="23.1" customHeight="1" spans="2:2">
      <c r="B682" s="133"/>
    </row>
    <row r="683" s="122" customFormat="1" ht="23.1" customHeight="1" spans="2:2">
      <c r="B683" s="133"/>
    </row>
    <row r="684" s="122" customFormat="1" ht="23.1" customHeight="1" spans="2:2">
      <c r="B684" s="133"/>
    </row>
    <row r="685" s="122" customFormat="1" ht="23.1" customHeight="1" spans="2:2">
      <c r="B685" s="133"/>
    </row>
    <row r="686" s="122" customFormat="1" ht="23.1" customHeight="1" spans="2:2">
      <c r="B686" s="133"/>
    </row>
    <row r="687" s="122" customFormat="1" ht="23.1" customHeight="1" spans="2:2">
      <c r="B687" s="133"/>
    </row>
    <row r="688" s="122" customFormat="1" ht="23.1" customHeight="1" spans="2:2">
      <c r="B688" s="133"/>
    </row>
    <row r="689" s="122" customFormat="1" ht="23.1" customHeight="1" spans="2:2">
      <c r="B689" s="133"/>
    </row>
    <row r="690" s="122" customFormat="1" ht="23.1" customHeight="1" spans="2:2">
      <c r="B690" s="133"/>
    </row>
    <row r="691" s="122" customFormat="1" ht="23.1" customHeight="1" spans="2:2">
      <c r="B691" s="133"/>
    </row>
    <row r="692" s="122" customFormat="1" ht="23.1" customHeight="1" spans="2:2">
      <c r="B692" s="133"/>
    </row>
    <row r="693" s="122" customFormat="1" ht="23.1" customHeight="1" spans="2:2">
      <c r="B693" s="133"/>
    </row>
    <row r="694" s="122" customFormat="1" ht="23.1" customHeight="1" spans="2:2">
      <c r="B694" s="133"/>
    </row>
    <row r="695" s="122" customFormat="1" ht="23.1" customHeight="1" spans="2:2">
      <c r="B695" s="133"/>
    </row>
    <row r="696" s="122" customFormat="1" ht="23.1" customHeight="1" spans="2:2">
      <c r="B696" s="133"/>
    </row>
    <row r="697" s="122" customFormat="1" ht="23.1" customHeight="1" spans="2:2">
      <c r="B697" s="133"/>
    </row>
    <row r="698" s="122" customFormat="1" ht="23.1" customHeight="1" spans="2:2">
      <c r="B698" s="133"/>
    </row>
    <row r="699" s="122" customFormat="1" ht="23.1" customHeight="1" spans="2:2">
      <c r="B699" s="133"/>
    </row>
    <row r="700" s="122" customFormat="1" ht="23.1" customHeight="1" spans="2:2">
      <c r="B700" s="133"/>
    </row>
    <row r="701" s="122" customFormat="1" ht="23.1" customHeight="1" spans="2:2">
      <c r="B701" s="133"/>
    </row>
    <row r="702" s="122" customFormat="1" ht="23.1" customHeight="1" spans="2:2">
      <c r="B702" s="133"/>
    </row>
    <row r="703" s="122" customFormat="1" ht="23.1" customHeight="1" spans="2:2">
      <c r="B703" s="133"/>
    </row>
    <row r="704" s="122" customFormat="1" ht="23.1" customHeight="1" spans="2:2">
      <c r="B704" s="133"/>
    </row>
    <row r="705" s="122" customFormat="1" ht="23.1" customHeight="1" spans="2:2">
      <c r="B705" s="133"/>
    </row>
    <row r="706" s="122" customFormat="1" ht="23.1" customHeight="1" spans="2:2">
      <c r="B706" s="133"/>
    </row>
    <row r="707" s="122" customFormat="1" ht="23.1" customHeight="1" spans="2:2">
      <c r="B707" s="133"/>
    </row>
    <row r="708" s="122" customFormat="1" ht="23.1" customHeight="1" spans="2:2">
      <c r="B708" s="133"/>
    </row>
    <row r="709" s="122" customFormat="1" ht="23.1" customHeight="1" spans="2:2">
      <c r="B709" s="133"/>
    </row>
    <row r="710" s="122" customFormat="1" ht="23.1" customHeight="1" spans="2:2">
      <c r="B710" s="133"/>
    </row>
    <row r="711" s="122" customFormat="1" ht="23.1" customHeight="1" spans="2:2">
      <c r="B711" s="133"/>
    </row>
    <row r="712" s="122" customFormat="1" ht="23.1" customHeight="1" spans="2:2">
      <c r="B712" s="133"/>
    </row>
    <row r="713" s="122" customFormat="1" ht="23.1" customHeight="1" spans="2:2">
      <c r="B713" s="133"/>
    </row>
    <row r="714" s="122" customFormat="1" ht="23.1" customHeight="1" spans="2:2">
      <c r="B714" s="133"/>
    </row>
    <row r="715" s="122" customFormat="1" ht="23.1" customHeight="1" spans="2:2">
      <c r="B715" s="133"/>
    </row>
    <row r="716" s="122" customFormat="1" ht="23.1" customHeight="1" spans="2:2">
      <c r="B716" s="133"/>
    </row>
    <row r="717" s="122" customFormat="1" ht="23.1" customHeight="1" spans="2:2">
      <c r="B717" s="133"/>
    </row>
    <row r="718" s="122" customFormat="1" ht="23.1" customHeight="1" spans="2:2">
      <c r="B718" s="133"/>
    </row>
    <row r="719" s="122" customFormat="1" ht="23.1" customHeight="1" spans="2:2">
      <c r="B719" s="133"/>
    </row>
    <row r="720" s="122" customFormat="1" ht="23.1" customHeight="1" spans="2:2">
      <c r="B720" s="133"/>
    </row>
    <row r="721" s="122" customFormat="1" ht="23.1" customHeight="1" spans="2:2">
      <c r="B721" s="133"/>
    </row>
    <row r="722" s="122" customFormat="1" ht="23.1" customHeight="1" spans="2:2">
      <c r="B722" s="133"/>
    </row>
    <row r="723" s="122" customFormat="1" ht="23.1" customHeight="1" spans="2:2">
      <c r="B723" s="133"/>
    </row>
    <row r="724" s="122" customFormat="1" ht="23.1" customHeight="1" spans="2:2">
      <c r="B724" s="133"/>
    </row>
    <row r="725" s="122" customFormat="1" ht="23.1" customHeight="1" spans="2:2">
      <c r="B725" s="133"/>
    </row>
    <row r="726" s="122" customFormat="1" ht="23.1" customHeight="1" spans="2:2">
      <c r="B726" s="133"/>
    </row>
    <row r="727" s="122" customFormat="1" ht="23.1" customHeight="1" spans="2:2">
      <c r="B727" s="133"/>
    </row>
    <row r="728" s="122" customFormat="1" ht="23.1" customHeight="1" spans="2:2">
      <c r="B728" s="133"/>
    </row>
    <row r="729" s="122" customFormat="1" ht="23.1" customHeight="1" spans="2:2">
      <c r="B729" s="133"/>
    </row>
    <row r="730" s="122" customFormat="1" ht="23.1" customHeight="1" spans="2:2">
      <c r="B730" s="133"/>
    </row>
    <row r="731" s="122" customFormat="1" ht="23.1" customHeight="1" spans="2:2">
      <c r="B731" s="133"/>
    </row>
    <row r="732" s="122" customFormat="1" ht="23.1" customHeight="1" spans="2:2">
      <c r="B732" s="133"/>
    </row>
    <row r="733" s="122" customFormat="1" ht="23.1" customHeight="1" spans="2:2">
      <c r="B733" s="133"/>
    </row>
    <row r="734" s="122" customFormat="1" ht="23.1" customHeight="1" spans="2:2">
      <c r="B734" s="133"/>
    </row>
    <row r="735" s="122" customFormat="1" ht="23.1" customHeight="1" spans="2:2">
      <c r="B735" s="133"/>
    </row>
    <row r="736" s="122" customFormat="1" ht="23.1" customHeight="1" spans="2:2">
      <c r="B736" s="133"/>
    </row>
    <row r="737" s="122" customFormat="1" ht="23.1" customHeight="1" spans="2:2">
      <c r="B737" s="133"/>
    </row>
    <row r="738" s="122" customFormat="1" ht="23.1" customHeight="1" spans="2:2">
      <c r="B738" s="133"/>
    </row>
    <row r="739" s="122" customFormat="1" ht="23.1" customHeight="1" spans="2:2">
      <c r="B739" s="133"/>
    </row>
    <row r="740" s="122" customFormat="1" ht="23.1" customHeight="1" spans="2:2">
      <c r="B740" s="133"/>
    </row>
    <row r="741" s="122" customFormat="1" ht="23.1" customHeight="1" spans="2:2">
      <c r="B741" s="133"/>
    </row>
    <row r="742" s="122" customFormat="1" ht="23.1" customHeight="1" spans="2:2">
      <c r="B742" s="133"/>
    </row>
    <row r="743" s="122" customFormat="1" ht="23.1" customHeight="1" spans="2:2">
      <c r="B743" s="133"/>
    </row>
    <row r="744" s="122" customFormat="1" ht="23.1" customHeight="1" spans="2:2">
      <c r="B744" s="133"/>
    </row>
    <row r="745" s="122" customFormat="1" ht="23.1" customHeight="1" spans="2:2">
      <c r="B745" s="133"/>
    </row>
    <row r="746" s="122" customFormat="1" ht="23.1" customHeight="1" spans="2:2">
      <c r="B746" s="133"/>
    </row>
    <row r="747" s="122" customFormat="1" ht="23.1" customHeight="1" spans="2:2">
      <c r="B747" s="133"/>
    </row>
    <row r="748" s="122" customFormat="1" ht="23.1" customHeight="1" spans="2:2">
      <c r="B748" s="133"/>
    </row>
    <row r="749" s="122" customFormat="1" ht="23.1" customHeight="1" spans="2:2">
      <c r="B749" s="133"/>
    </row>
    <row r="750" s="122" customFormat="1" ht="23.1" customHeight="1" spans="2:2">
      <c r="B750" s="133"/>
    </row>
    <row r="751" s="122" customFormat="1" ht="23.1" customHeight="1" spans="2:2">
      <c r="B751" s="133"/>
    </row>
    <row r="752" s="122" customFormat="1" ht="23.1" customHeight="1" spans="2:2">
      <c r="B752" s="133"/>
    </row>
    <row r="753" s="122" customFormat="1" ht="23.1" customHeight="1" spans="2:2">
      <c r="B753" s="133"/>
    </row>
    <row r="754" s="122" customFormat="1" ht="23.1" customHeight="1" spans="2:2">
      <c r="B754" s="133"/>
    </row>
    <row r="755" s="122" customFormat="1" ht="23.1" customHeight="1" spans="2:2">
      <c r="B755" s="133"/>
    </row>
    <row r="756" s="122" customFormat="1" ht="23.1" customHeight="1" spans="2:2">
      <c r="B756" s="133"/>
    </row>
    <row r="757" s="122" customFormat="1" ht="23.1" customHeight="1" spans="2:2">
      <c r="B757" s="133"/>
    </row>
    <row r="758" s="122" customFormat="1" ht="23.1" customHeight="1" spans="2:2">
      <c r="B758" s="133"/>
    </row>
    <row r="759" s="122" customFormat="1" ht="23.1" customHeight="1" spans="2:2">
      <c r="B759" s="133"/>
    </row>
    <row r="760" s="122" customFormat="1" ht="23.1" customHeight="1" spans="2:2">
      <c r="B760" s="133"/>
    </row>
    <row r="761" s="122" customFormat="1" ht="23.1" customHeight="1" spans="2:2">
      <c r="B761" s="133"/>
    </row>
    <row r="762" s="122" customFormat="1" ht="23.1" customHeight="1" spans="2:2">
      <c r="B762" s="133"/>
    </row>
    <row r="763" s="122" customFormat="1" ht="23.1" customHeight="1" spans="2:2">
      <c r="B763" s="133"/>
    </row>
    <row r="764" s="122" customFormat="1" ht="23.1" customHeight="1" spans="2:2">
      <c r="B764" s="133"/>
    </row>
    <row r="765" s="122" customFormat="1" ht="23.1" customHeight="1" spans="2:2">
      <c r="B765" s="133"/>
    </row>
    <row r="766" s="122" customFormat="1" ht="23.1" customHeight="1" spans="2:2">
      <c r="B766" s="133"/>
    </row>
    <row r="767" s="122" customFormat="1" ht="23.1" customHeight="1" spans="2:2">
      <c r="B767" s="133"/>
    </row>
    <row r="768" s="122" customFormat="1" ht="23.1" customHeight="1" spans="2:2">
      <c r="B768" s="133"/>
    </row>
    <row r="769" s="122" customFormat="1" ht="23.1" customHeight="1" spans="2:2">
      <c r="B769" s="133"/>
    </row>
    <row r="770" s="122" customFormat="1" ht="23.1" customHeight="1" spans="2:2">
      <c r="B770" s="133"/>
    </row>
    <row r="771" s="122" customFormat="1" ht="23.1" customHeight="1" spans="2:2">
      <c r="B771" s="133"/>
    </row>
    <row r="772" s="122" customFormat="1" ht="23.1" customHeight="1" spans="2:2">
      <c r="B772" s="133"/>
    </row>
    <row r="773" s="122" customFormat="1" ht="23.1" customHeight="1" spans="2:2">
      <c r="B773" s="133"/>
    </row>
    <row r="774" s="122" customFormat="1" ht="23.1" customHeight="1" spans="2:2">
      <c r="B774" s="133"/>
    </row>
    <row r="775" s="122" customFormat="1" ht="23.1" customHeight="1" spans="2:2">
      <c r="B775" s="133"/>
    </row>
    <row r="776" s="122" customFormat="1" ht="23.1" customHeight="1" spans="2:2">
      <c r="B776" s="133"/>
    </row>
    <row r="777" s="122" customFormat="1" ht="23.1" customHeight="1" spans="2:2">
      <c r="B777" s="133"/>
    </row>
    <row r="778" s="122" customFormat="1" ht="23.1" customHeight="1" spans="2:2">
      <c r="B778" s="133"/>
    </row>
    <row r="779" s="122" customFormat="1" ht="23.1" customHeight="1" spans="2:2">
      <c r="B779" s="133"/>
    </row>
    <row r="780" s="122" customFormat="1" ht="23.1" customHeight="1" spans="2:2">
      <c r="B780" s="133"/>
    </row>
    <row r="781" s="122" customFormat="1" ht="23.1" customHeight="1" spans="2:2">
      <c r="B781" s="133"/>
    </row>
    <row r="782" s="122" customFormat="1" ht="23.1" customHeight="1" spans="2:2">
      <c r="B782" s="133"/>
    </row>
    <row r="783" s="122" customFormat="1" ht="23.1" customHeight="1" spans="2:2">
      <c r="B783" s="133"/>
    </row>
    <row r="784" s="122" customFormat="1" ht="23.1" customHeight="1" spans="2:2">
      <c r="B784" s="133"/>
    </row>
    <row r="785" s="122" customFormat="1" ht="23.1" customHeight="1" spans="2:2">
      <c r="B785" s="133"/>
    </row>
    <row r="786" s="122" customFormat="1" ht="23.1" customHeight="1" spans="2:2">
      <c r="B786" s="133"/>
    </row>
    <row r="787" s="122" customFormat="1" ht="23.1" customHeight="1" spans="2:2">
      <c r="B787" s="133"/>
    </row>
    <row r="788" s="122" customFormat="1" ht="23.1" customHeight="1" spans="2:2">
      <c r="B788" s="133"/>
    </row>
    <row r="789" s="122" customFormat="1" ht="23.1" customHeight="1" spans="2:2">
      <c r="B789" s="133"/>
    </row>
    <row r="790" s="122" customFormat="1" ht="23.1" customHeight="1" spans="2:2">
      <c r="B790" s="133"/>
    </row>
    <row r="791" s="122" customFormat="1" ht="23.1" customHeight="1" spans="2:2">
      <c r="B791" s="133"/>
    </row>
    <row r="792" s="122" customFormat="1" ht="23.1" customHeight="1" spans="2:2">
      <c r="B792" s="133"/>
    </row>
    <row r="793" s="122" customFormat="1" ht="23.1" customHeight="1" spans="2:2">
      <c r="B793" s="133"/>
    </row>
    <row r="794" s="122" customFormat="1" ht="23.1" customHeight="1" spans="2:2">
      <c r="B794" s="133"/>
    </row>
    <row r="795" s="122" customFormat="1" ht="23.1" customHeight="1" spans="2:2">
      <c r="B795" s="133"/>
    </row>
    <row r="796" s="122" customFormat="1" ht="23.1" customHeight="1" spans="2:2">
      <c r="B796" s="133"/>
    </row>
    <row r="797" s="122" customFormat="1" ht="23.1" customHeight="1" spans="2:2">
      <c r="B797" s="133"/>
    </row>
    <row r="798" s="122" customFormat="1" ht="23.1" customHeight="1" spans="2:2">
      <c r="B798" s="133"/>
    </row>
    <row r="799" s="122" customFormat="1" ht="23.1" customHeight="1" spans="2:2">
      <c r="B799" s="133"/>
    </row>
    <row r="800" s="122" customFormat="1" ht="23.1" customHeight="1" spans="2:2">
      <c r="B800" s="133"/>
    </row>
    <row r="801" s="122" customFormat="1" ht="23.1" customHeight="1" spans="2:2">
      <c r="B801" s="133"/>
    </row>
    <row r="802" s="122" customFormat="1" ht="23.1" customHeight="1" spans="2:2">
      <c r="B802" s="133"/>
    </row>
    <row r="803" s="122" customFormat="1" ht="23.1" customHeight="1" spans="2:2">
      <c r="B803" s="133"/>
    </row>
    <row r="804" s="122" customFormat="1" ht="23.1" customHeight="1" spans="2:2">
      <c r="B804" s="133"/>
    </row>
    <row r="805" s="122" customFormat="1" ht="23.1" customHeight="1" spans="2:2">
      <c r="B805" s="133"/>
    </row>
    <row r="806" s="122" customFormat="1" ht="23.1" customHeight="1" spans="2:2">
      <c r="B806" s="133"/>
    </row>
    <row r="807" s="122" customFormat="1" ht="23.1" customHeight="1" spans="2:2">
      <c r="B807" s="133"/>
    </row>
    <row r="808" s="122" customFormat="1" ht="23.1" customHeight="1" spans="2:2">
      <c r="B808" s="133"/>
    </row>
    <row r="809" s="122" customFormat="1" ht="23.1" customHeight="1" spans="2:2">
      <c r="B809" s="133"/>
    </row>
    <row r="810" s="122" customFormat="1" ht="23.1" customHeight="1" spans="2:2">
      <c r="B810" s="133"/>
    </row>
    <row r="811" s="122" customFormat="1" ht="23.1" customHeight="1" spans="2:2">
      <c r="B811" s="133"/>
    </row>
    <row r="812" s="122" customFormat="1" ht="23.1" customHeight="1" spans="2:2">
      <c r="B812" s="133"/>
    </row>
    <row r="813" s="122" customFormat="1" ht="23.1" customHeight="1" spans="2:2">
      <c r="B813" s="133"/>
    </row>
    <row r="814" s="122" customFormat="1" ht="23.1" customHeight="1" spans="2:2">
      <c r="B814" s="133"/>
    </row>
    <row r="815" s="122" customFormat="1" ht="23.1" customHeight="1" spans="2:2">
      <c r="B815" s="133"/>
    </row>
    <row r="816" s="122" customFormat="1" ht="23.1" customHeight="1" spans="2:2">
      <c r="B816" s="133"/>
    </row>
    <row r="817" s="122" customFormat="1" ht="23.1" customHeight="1" spans="2:2">
      <c r="B817" s="133"/>
    </row>
    <row r="818" s="122" customFormat="1" ht="23.1" customHeight="1" spans="2:2">
      <c r="B818" s="133"/>
    </row>
    <row r="819" s="122" customFormat="1" ht="23.1" customHeight="1" spans="2:2">
      <c r="B819" s="133"/>
    </row>
    <row r="820" s="122" customFormat="1" ht="23.1" customHeight="1" spans="2:2">
      <c r="B820" s="133"/>
    </row>
    <row r="821" s="122" customFormat="1" ht="23.1" customHeight="1" spans="2:2">
      <c r="B821" s="133"/>
    </row>
    <row r="822" s="122" customFormat="1" ht="23.1" customHeight="1" spans="2:2">
      <c r="B822" s="133"/>
    </row>
    <row r="823" s="122" customFormat="1" ht="23.1" customHeight="1" spans="2:2">
      <c r="B823" s="133"/>
    </row>
    <row r="824" s="122" customFormat="1" ht="23.1" customHeight="1" spans="2:2">
      <c r="B824" s="133"/>
    </row>
    <row r="825" s="122" customFormat="1" ht="23.1" customHeight="1" spans="2:2">
      <c r="B825" s="133"/>
    </row>
    <row r="826" s="122" customFormat="1" ht="23.1" customHeight="1" spans="2:2">
      <c r="B826" s="133"/>
    </row>
    <row r="827" s="122" customFormat="1" ht="23.1" customHeight="1" spans="2:2">
      <c r="B827" s="133"/>
    </row>
    <row r="828" s="122" customFormat="1" ht="23.1" customHeight="1" spans="2:2">
      <c r="B828" s="133"/>
    </row>
    <row r="829" s="122" customFormat="1" ht="23.1" customHeight="1" spans="2:2">
      <c r="B829" s="133"/>
    </row>
    <row r="830" s="122" customFormat="1" ht="23.1" customHeight="1" spans="2:2">
      <c r="B830" s="133"/>
    </row>
    <row r="831" s="122" customFormat="1" ht="23.1" customHeight="1" spans="2:2">
      <c r="B831" s="133"/>
    </row>
    <row r="832" s="122" customFormat="1" ht="23.1" customHeight="1" spans="2:2">
      <c r="B832" s="133"/>
    </row>
    <row r="833" s="122" customFormat="1" ht="23.1" customHeight="1" spans="2:2">
      <c r="B833" s="133"/>
    </row>
    <row r="834" s="122" customFormat="1" ht="23.1" customHeight="1" spans="2:2">
      <c r="B834" s="133"/>
    </row>
    <row r="835" s="122" customFormat="1" ht="23.1" customHeight="1" spans="2:2">
      <c r="B835" s="133"/>
    </row>
    <row r="836" s="122" customFormat="1" ht="23.1" customHeight="1" spans="2:2">
      <c r="B836" s="133"/>
    </row>
    <row r="837" s="122" customFormat="1" ht="23.1" customHeight="1" spans="2:2">
      <c r="B837" s="133"/>
    </row>
    <row r="838" s="122" customFormat="1" ht="23.1" customHeight="1" spans="2:2">
      <c r="B838" s="133"/>
    </row>
    <row r="839" s="122" customFormat="1" ht="23.1" customHeight="1" spans="2:2">
      <c r="B839" s="133"/>
    </row>
    <row r="840" s="122" customFormat="1" ht="23.1" customHeight="1" spans="2:2">
      <c r="B840" s="133"/>
    </row>
    <row r="841" s="122" customFormat="1" ht="23.1" customHeight="1" spans="2:2">
      <c r="B841" s="133"/>
    </row>
    <row r="842" s="122" customFormat="1" ht="23.1" customHeight="1" spans="2:2">
      <c r="B842" s="133"/>
    </row>
    <row r="843" s="122" customFormat="1" ht="23.1" customHeight="1" spans="2:2">
      <c r="B843" s="133"/>
    </row>
    <row r="844" s="122" customFormat="1" ht="23.1" customHeight="1" spans="2:2">
      <c r="B844" s="133"/>
    </row>
    <row r="845" s="122" customFormat="1" ht="23.1" customHeight="1" spans="2:2">
      <c r="B845" s="133"/>
    </row>
    <row r="846" s="122" customFormat="1" ht="23.1" customHeight="1" spans="2:2">
      <c r="B846" s="133"/>
    </row>
    <row r="847" s="122" customFormat="1" ht="23.1" customHeight="1" spans="2:2">
      <c r="B847" s="133"/>
    </row>
    <row r="848" s="122" customFormat="1" ht="23.1" customHeight="1" spans="2:2">
      <c r="B848" s="133"/>
    </row>
    <row r="849" s="122" customFormat="1" ht="23.1" customHeight="1" spans="2:2">
      <c r="B849" s="133"/>
    </row>
    <row r="850" s="122" customFormat="1" ht="23.1" customHeight="1" spans="2:2">
      <c r="B850" s="133"/>
    </row>
    <row r="851" s="122" customFormat="1" ht="23.1" customHeight="1" spans="2:2">
      <c r="B851" s="133"/>
    </row>
    <row r="852" s="122" customFormat="1" ht="23.1" customHeight="1" spans="2:2">
      <c r="B852" s="133"/>
    </row>
    <row r="853" s="122" customFormat="1" ht="23.1" customHeight="1" spans="2:2">
      <c r="B853" s="133"/>
    </row>
    <row r="854" s="122" customFormat="1" ht="23.1" customHeight="1" spans="2:2">
      <c r="B854" s="133"/>
    </row>
    <row r="855" s="122" customFormat="1" ht="23.1" customHeight="1" spans="2:2">
      <c r="B855" s="133"/>
    </row>
    <row r="856" s="122" customFormat="1" ht="23.1" customHeight="1" spans="2:2">
      <c r="B856" s="133"/>
    </row>
    <row r="857" s="122" customFormat="1" ht="23.1" customHeight="1" spans="2:2">
      <c r="B857" s="133"/>
    </row>
    <row r="858" s="122" customFormat="1" ht="23.1" customHeight="1" spans="2:2">
      <c r="B858" s="133"/>
    </row>
    <row r="859" s="122" customFormat="1" ht="23.1" customHeight="1" spans="2:2">
      <c r="B859" s="133"/>
    </row>
    <row r="860" s="122" customFormat="1" ht="23.1" customHeight="1" spans="2:2">
      <c r="B860" s="133"/>
    </row>
    <row r="861" s="122" customFormat="1" ht="23.1" customHeight="1" spans="2:2">
      <c r="B861" s="133"/>
    </row>
    <row r="862" s="122" customFormat="1" ht="23.1" customHeight="1" spans="2:2">
      <c r="B862" s="133"/>
    </row>
    <row r="863" s="122" customFormat="1" ht="23.1" customHeight="1" spans="2:2">
      <c r="B863" s="133"/>
    </row>
    <row r="864" s="122" customFormat="1" ht="23.1" customHeight="1" spans="2:2">
      <c r="B864" s="133"/>
    </row>
    <row r="865" s="122" customFormat="1" ht="23.1" customHeight="1" spans="2:2">
      <c r="B865" s="133"/>
    </row>
    <row r="866" s="122" customFormat="1" ht="23.1" customHeight="1" spans="2:2">
      <c r="B866" s="133"/>
    </row>
    <row r="867" s="122" customFormat="1" ht="23.1" customHeight="1" spans="2:2">
      <c r="B867" s="133"/>
    </row>
    <row r="868" s="122" customFormat="1" ht="23.1" customHeight="1" spans="2:2">
      <c r="B868" s="133"/>
    </row>
    <row r="869" s="122" customFormat="1" ht="23.1" customHeight="1" spans="2:2">
      <c r="B869" s="133"/>
    </row>
    <row r="870" s="122" customFormat="1" ht="23.1" customHeight="1" spans="2:2">
      <c r="B870" s="133"/>
    </row>
    <row r="871" s="122" customFormat="1" ht="23.1" customHeight="1" spans="2:2">
      <c r="B871" s="133"/>
    </row>
    <row r="872" s="122" customFormat="1" ht="23.1" customHeight="1" spans="2:2">
      <c r="B872" s="133"/>
    </row>
    <row r="873" s="122" customFormat="1" ht="23.1" customHeight="1" spans="2:2">
      <c r="B873" s="133"/>
    </row>
    <row r="874" s="122" customFormat="1" ht="23.1" customHeight="1" spans="2:2">
      <c r="B874" s="133"/>
    </row>
    <row r="875" s="122" customFormat="1" ht="23.1" customHeight="1" spans="2:2">
      <c r="B875" s="133"/>
    </row>
    <row r="876" s="122" customFormat="1" ht="23.1" customHeight="1" spans="2:2">
      <c r="B876" s="133"/>
    </row>
    <row r="877" s="122" customFormat="1" ht="23.1" customHeight="1" spans="2:2">
      <c r="B877" s="133"/>
    </row>
    <row r="878" s="122" customFormat="1" ht="23.1" customHeight="1" spans="2:2">
      <c r="B878" s="133"/>
    </row>
    <row r="879" s="122" customFormat="1" ht="23.1" customHeight="1" spans="2:2">
      <c r="B879" s="133"/>
    </row>
    <row r="880" s="122" customFormat="1" ht="23.1" customHeight="1" spans="2:2">
      <c r="B880" s="133"/>
    </row>
    <row r="881" s="122" customFormat="1" ht="23.1" customHeight="1" spans="2:2">
      <c r="B881" s="133"/>
    </row>
    <row r="882" s="122" customFormat="1" ht="23.1" customHeight="1" spans="2:2">
      <c r="B882" s="133"/>
    </row>
    <row r="883" s="122" customFormat="1" ht="23.1" customHeight="1" spans="2:2">
      <c r="B883" s="133"/>
    </row>
    <row r="884" s="122" customFormat="1" ht="23.1" customHeight="1" spans="2:2">
      <c r="B884" s="133"/>
    </row>
    <row r="885" s="122" customFormat="1" ht="23.1" customHeight="1" spans="2:2">
      <c r="B885" s="133"/>
    </row>
    <row r="886" s="122" customFormat="1" ht="23.1" customHeight="1" spans="2:2">
      <c r="B886" s="133"/>
    </row>
    <row r="887" s="122" customFormat="1" ht="23.1" customHeight="1" spans="2:2">
      <c r="B887" s="133"/>
    </row>
    <row r="888" s="122" customFormat="1" ht="23.1" customHeight="1" spans="2:2">
      <c r="B888" s="133"/>
    </row>
    <row r="889" s="122" customFormat="1" ht="23.1" customHeight="1" spans="2:2">
      <c r="B889" s="133"/>
    </row>
    <row r="890" s="122" customFormat="1" ht="23.1" customHeight="1" spans="2:2">
      <c r="B890" s="133"/>
    </row>
    <row r="891" s="122" customFormat="1" ht="23.1" customHeight="1" spans="2:2">
      <c r="B891" s="133"/>
    </row>
    <row r="892" s="122" customFormat="1" ht="23.1" customHeight="1" spans="2:2">
      <c r="B892" s="133"/>
    </row>
    <row r="893" s="122" customFormat="1" ht="23.1" customHeight="1" spans="2:2">
      <c r="B893" s="133"/>
    </row>
    <row r="894" s="122" customFormat="1" ht="23.1" customHeight="1" spans="2:2">
      <c r="B894" s="133"/>
    </row>
    <row r="895" s="122" customFormat="1" ht="23.1" customHeight="1" spans="2:2">
      <c r="B895" s="133"/>
    </row>
    <row r="896" s="122" customFormat="1" ht="23.1" customHeight="1" spans="2:2">
      <c r="B896" s="133"/>
    </row>
    <row r="897" s="122" customFormat="1" ht="23.1" customHeight="1" spans="2:2">
      <c r="B897" s="133"/>
    </row>
    <row r="898" s="122" customFormat="1" ht="23.1" customHeight="1" spans="2:2">
      <c r="B898" s="133"/>
    </row>
    <row r="899" s="122" customFormat="1" ht="23.1" customHeight="1" spans="2:2">
      <c r="B899" s="133"/>
    </row>
    <row r="900" s="122" customFormat="1" ht="23.1" customHeight="1" spans="2:2">
      <c r="B900" s="133"/>
    </row>
    <row r="901" s="122" customFormat="1" ht="23.1" customHeight="1" spans="2:2">
      <c r="B901" s="133"/>
    </row>
    <row r="902" s="122" customFormat="1" ht="23.1" customHeight="1" spans="2:2">
      <c r="B902" s="133"/>
    </row>
    <row r="903" s="122" customFormat="1" ht="23.1" customHeight="1" spans="2:2">
      <c r="B903" s="133"/>
    </row>
    <row r="904" s="122" customFormat="1" ht="23.1" customHeight="1" spans="2:2">
      <c r="B904" s="133"/>
    </row>
    <row r="905" s="122" customFormat="1" ht="23.1" customHeight="1" spans="2:2">
      <c r="B905" s="133"/>
    </row>
    <row r="906" s="122" customFormat="1" ht="23.1" customHeight="1" spans="2:2">
      <c r="B906" s="133"/>
    </row>
    <row r="907" s="122" customFormat="1" ht="23.1" customHeight="1" spans="2:2">
      <c r="B907" s="133"/>
    </row>
    <row r="908" s="122" customFormat="1" ht="23.1" customHeight="1" spans="2:2">
      <c r="B908" s="133"/>
    </row>
    <row r="909" s="122" customFormat="1" ht="23.1" customHeight="1" spans="2:2">
      <c r="B909" s="133"/>
    </row>
    <row r="910" s="122" customFormat="1" ht="23.1" customHeight="1" spans="2:2">
      <c r="B910" s="133"/>
    </row>
    <row r="911" s="122" customFormat="1" ht="23.1" customHeight="1" spans="2:2">
      <c r="B911" s="133"/>
    </row>
    <row r="912" s="122" customFormat="1" ht="23.1" customHeight="1" spans="2:2">
      <c r="B912" s="133"/>
    </row>
    <row r="913" s="122" customFormat="1" ht="23.1" customHeight="1" spans="2:2">
      <c r="B913" s="133"/>
    </row>
    <row r="914" s="122" customFormat="1" ht="23.1" customHeight="1" spans="2:2">
      <c r="B914" s="133"/>
    </row>
    <row r="915" s="122" customFormat="1" ht="23.1" customHeight="1" spans="2:2">
      <c r="B915" s="133"/>
    </row>
    <row r="916" s="122" customFormat="1" ht="23.1" customHeight="1" spans="2:2">
      <c r="B916" s="133"/>
    </row>
    <row r="917" s="122" customFormat="1" ht="23.1" customHeight="1" spans="2:2">
      <c r="B917" s="133"/>
    </row>
    <row r="918" s="122" customFormat="1" ht="23.1" customHeight="1" spans="2:2">
      <c r="B918" s="133"/>
    </row>
    <row r="919" s="122" customFormat="1" ht="23.1" customHeight="1" spans="2:2">
      <c r="B919" s="133"/>
    </row>
    <row r="920" s="122" customFormat="1" ht="23.1" customHeight="1" spans="2:2">
      <c r="B920" s="133"/>
    </row>
    <row r="921" s="122" customFormat="1" ht="23.1" customHeight="1" spans="2:2">
      <c r="B921" s="133"/>
    </row>
    <row r="922" s="122" customFormat="1" ht="23.1" customHeight="1" spans="2:2">
      <c r="B922" s="133"/>
    </row>
    <row r="923" s="122" customFormat="1" ht="23.1" customHeight="1" spans="2:2">
      <c r="B923" s="133"/>
    </row>
    <row r="924" s="122" customFormat="1" ht="23.1" customHeight="1" spans="2:2">
      <c r="B924" s="133"/>
    </row>
    <row r="925" s="122" customFormat="1" ht="23.1" customHeight="1" spans="2:2">
      <c r="B925" s="133"/>
    </row>
    <row r="926" s="122" customFormat="1" ht="23.1" customHeight="1" spans="2:2">
      <c r="B926" s="133"/>
    </row>
    <row r="927" s="122" customFormat="1" ht="23.1" customHeight="1" spans="2:2">
      <c r="B927" s="133"/>
    </row>
    <row r="928" s="122" customFormat="1" ht="23.1" customHeight="1" spans="2:2">
      <c r="B928" s="133"/>
    </row>
    <row r="929" s="122" customFormat="1" ht="23.1" customHeight="1" spans="2:2">
      <c r="B929" s="133"/>
    </row>
    <row r="930" s="122" customFormat="1" ht="23.1" customHeight="1" spans="2:2">
      <c r="B930" s="133"/>
    </row>
    <row r="931" s="122" customFormat="1" ht="23.1" customHeight="1" spans="2:2">
      <c r="B931" s="133"/>
    </row>
    <row r="932" s="122" customFormat="1" ht="23.1" customHeight="1" spans="2:2">
      <c r="B932" s="133"/>
    </row>
    <row r="933" s="122" customFormat="1" ht="23.1" customHeight="1" spans="2:2">
      <c r="B933" s="133"/>
    </row>
    <row r="934" s="122" customFormat="1" ht="23.1" customHeight="1" spans="2:2">
      <c r="B934" s="133"/>
    </row>
    <row r="935" s="122" customFormat="1" ht="23.1" customHeight="1" spans="2:2">
      <c r="B935" s="133"/>
    </row>
    <row r="936" s="122" customFormat="1" ht="23.1" customHeight="1" spans="2:2">
      <c r="B936" s="133"/>
    </row>
    <row r="937" s="122" customFormat="1" ht="23.1" customHeight="1" spans="2:2">
      <c r="B937" s="133"/>
    </row>
    <row r="938" s="122" customFormat="1" ht="23.1" customHeight="1" spans="2:2">
      <c r="B938" s="133"/>
    </row>
    <row r="939" s="122" customFormat="1" ht="23.1" customHeight="1" spans="2:2">
      <c r="B939" s="133"/>
    </row>
    <row r="940" s="122" customFormat="1" ht="23.1" customHeight="1" spans="2:2">
      <c r="B940" s="133"/>
    </row>
    <row r="941" s="122" customFormat="1" ht="23.1" customHeight="1" spans="2:2">
      <c r="B941" s="133"/>
    </row>
    <row r="942" s="122" customFormat="1" ht="23.1" customHeight="1" spans="2:2">
      <c r="B942" s="133"/>
    </row>
    <row r="943" s="122" customFormat="1" ht="23.1" customHeight="1" spans="2:2">
      <c r="B943" s="133"/>
    </row>
    <row r="944" s="122" customFormat="1" ht="23.1" customHeight="1" spans="2:2">
      <c r="B944" s="133"/>
    </row>
    <row r="945" s="122" customFormat="1" ht="23.1" customHeight="1" spans="2:2">
      <c r="B945" s="133"/>
    </row>
    <row r="946" s="122" customFormat="1" ht="23.1" customHeight="1" spans="2:2">
      <c r="B946" s="133"/>
    </row>
    <row r="947" s="122" customFormat="1" ht="23.1" customHeight="1" spans="2:2">
      <c r="B947" s="133"/>
    </row>
    <row r="948" s="122" customFormat="1" ht="23.1" customHeight="1" spans="2:2">
      <c r="B948" s="133"/>
    </row>
    <row r="949" s="122" customFormat="1" ht="23.1" customHeight="1" spans="2:2">
      <c r="B949" s="133"/>
    </row>
    <row r="950" s="122" customFormat="1" ht="23.1" customHeight="1" spans="2:2">
      <c r="B950" s="133"/>
    </row>
    <row r="951" s="122" customFormat="1" ht="23.1" customHeight="1" spans="2:2">
      <c r="B951" s="133"/>
    </row>
    <row r="952" s="122" customFormat="1" ht="23.1" customHeight="1" spans="2:2">
      <c r="B952" s="133"/>
    </row>
    <row r="953" s="122" customFormat="1" ht="23.1" customHeight="1" spans="2:2">
      <c r="B953" s="133"/>
    </row>
    <row r="954" s="122" customFormat="1" ht="23.1" customHeight="1" spans="2:2">
      <c r="B954" s="133"/>
    </row>
    <row r="955" s="122" customFormat="1" ht="23.1" customHeight="1" spans="2:2">
      <c r="B955" s="133"/>
    </row>
    <row r="956" s="122" customFormat="1" ht="23.1" customHeight="1" spans="2:2">
      <c r="B956" s="133"/>
    </row>
    <row r="957" s="122" customFormat="1" ht="23.1" customHeight="1" spans="2:2">
      <c r="B957" s="133"/>
    </row>
    <row r="958" s="122" customFormat="1" ht="23.1" customHeight="1" spans="2:2">
      <c r="B958" s="133"/>
    </row>
    <row r="959" s="122" customFormat="1" ht="23.1" customHeight="1" spans="2:2">
      <c r="B959" s="133"/>
    </row>
    <row r="960" s="122" customFormat="1" ht="23.1" customHeight="1" spans="2:2">
      <c r="B960" s="133"/>
    </row>
    <row r="961" s="122" customFormat="1" ht="23.1" customHeight="1" spans="2:2">
      <c r="B961" s="133"/>
    </row>
    <row r="962" s="122" customFormat="1" ht="23.1" customHeight="1" spans="2:2">
      <c r="B962" s="133"/>
    </row>
    <row r="963" s="122" customFormat="1" ht="23.1" customHeight="1" spans="2:2">
      <c r="B963" s="133"/>
    </row>
    <row r="964" s="122" customFormat="1" ht="23.1" customHeight="1" spans="2:2">
      <c r="B964" s="133"/>
    </row>
    <row r="965" s="122" customFormat="1" ht="23.1" customHeight="1" spans="2:2">
      <c r="B965" s="133"/>
    </row>
    <row r="966" s="122" customFormat="1" ht="23.1" customHeight="1" spans="2:2">
      <c r="B966" s="133"/>
    </row>
    <row r="967" s="122" customFormat="1" ht="23.1" customHeight="1" spans="2:2">
      <c r="B967" s="133"/>
    </row>
    <row r="968" s="122" customFormat="1" ht="23.1" customHeight="1" spans="2:2">
      <c r="B968" s="133"/>
    </row>
    <row r="969" s="122" customFormat="1" ht="23.1" customHeight="1" spans="2:2">
      <c r="B969" s="133"/>
    </row>
    <row r="970" s="122" customFormat="1" ht="23.1" customHeight="1" spans="2:2">
      <c r="B970" s="133"/>
    </row>
    <row r="971" s="122" customFormat="1" ht="23.1" customHeight="1" spans="2:2">
      <c r="B971" s="133"/>
    </row>
    <row r="972" s="122" customFormat="1" ht="23.1" customHeight="1" spans="2:2">
      <c r="B972" s="133"/>
    </row>
    <row r="973" s="122" customFormat="1" ht="23.1" customHeight="1" spans="2:2">
      <c r="B973" s="133"/>
    </row>
    <row r="974" s="122" customFormat="1" ht="23.1" customHeight="1" spans="2:2">
      <c r="B974" s="133"/>
    </row>
    <row r="975" s="122" customFormat="1" ht="23.1" customHeight="1" spans="2:2">
      <c r="B975" s="133"/>
    </row>
    <row r="976" s="122" customFormat="1" ht="23.1" customHeight="1" spans="2:2">
      <c r="B976" s="133"/>
    </row>
    <row r="977" s="122" customFormat="1" ht="23.1" customHeight="1" spans="2:2">
      <c r="B977" s="133"/>
    </row>
    <row r="978" s="122" customFormat="1" ht="23.1" customHeight="1" spans="2:2">
      <c r="B978" s="133"/>
    </row>
    <row r="979" s="122" customFormat="1" ht="23.1" customHeight="1" spans="2:2">
      <c r="B979" s="133"/>
    </row>
    <row r="980" s="122" customFormat="1" ht="23.1" customHeight="1" spans="2:2">
      <c r="B980" s="133"/>
    </row>
    <row r="981" s="122" customFormat="1" ht="23.1" customHeight="1" spans="2:2">
      <c r="B981" s="133"/>
    </row>
    <row r="982" s="122" customFormat="1" ht="23.1" customHeight="1" spans="2:2">
      <c r="B982" s="133"/>
    </row>
    <row r="983" s="122" customFormat="1" ht="23.1" customHeight="1" spans="2:2">
      <c r="B983" s="133"/>
    </row>
    <row r="984" s="122" customFormat="1" ht="23.1" customHeight="1" spans="2:2">
      <c r="B984" s="133"/>
    </row>
    <row r="985" s="122" customFormat="1" ht="23.1" customHeight="1" spans="2:2">
      <c r="B985" s="133"/>
    </row>
    <row r="986" s="122" customFormat="1" ht="23.1" customHeight="1" spans="2:2">
      <c r="B986" s="133"/>
    </row>
    <row r="987" s="122" customFormat="1" ht="23.1" customHeight="1" spans="2:2">
      <c r="B987" s="133"/>
    </row>
    <row r="988" s="122" customFormat="1" ht="23.1" customHeight="1" spans="2:2">
      <c r="B988" s="133"/>
    </row>
    <row r="989" s="122" customFormat="1" ht="23.1" customHeight="1" spans="2:2">
      <c r="B989" s="133"/>
    </row>
    <row r="990" s="122" customFormat="1" ht="23.1" customHeight="1" spans="2:2">
      <c r="B990" s="133"/>
    </row>
    <row r="991" s="122" customFormat="1" ht="23.1" customHeight="1" spans="2:2">
      <c r="B991" s="133"/>
    </row>
    <row r="992" s="122" customFormat="1" ht="23.1" customHeight="1" spans="2:2">
      <c r="B992" s="133"/>
    </row>
    <row r="993" s="122" customFormat="1" ht="23.1" customHeight="1" spans="2:2">
      <c r="B993" s="133"/>
    </row>
    <row r="994" s="122" customFormat="1" ht="23.1" customHeight="1" spans="2:2">
      <c r="B994" s="133"/>
    </row>
    <row r="995" s="122" customFormat="1" ht="23.1" customHeight="1" spans="2:2">
      <c r="B995" s="133"/>
    </row>
    <row r="996" s="122" customFormat="1" ht="23.1" customHeight="1" spans="2:2">
      <c r="B996" s="133"/>
    </row>
    <row r="997" s="122" customFormat="1" ht="23.1" customHeight="1" spans="2:2">
      <c r="B997" s="133"/>
    </row>
    <row r="998" s="122" customFormat="1" ht="23.1" customHeight="1" spans="2:2">
      <c r="B998" s="133"/>
    </row>
    <row r="999" s="122" customFormat="1" ht="23.1" customHeight="1" spans="2:2">
      <c r="B999" s="133"/>
    </row>
    <row r="1000" s="122" customFormat="1" ht="23.1" customHeight="1" spans="2:2">
      <c r="B1000" s="133"/>
    </row>
    <row r="1001" s="122" customFormat="1" ht="23.1" customHeight="1" spans="2:2">
      <c r="B1001" s="133"/>
    </row>
    <row r="1002" s="122" customFormat="1" ht="23.1" customHeight="1" spans="2:2">
      <c r="B1002" s="133"/>
    </row>
    <row r="1003" s="122" customFormat="1" ht="23.1" customHeight="1" spans="2:2">
      <c r="B1003" s="133"/>
    </row>
    <row r="1004" s="122" customFormat="1" ht="23.1" customHeight="1" spans="2:2">
      <c r="B1004" s="133"/>
    </row>
    <row r="1005" s="122" customFormat="1" ht="23.1" customHeight="1" spans="2:2">
      <c r="B1005" s="133"/>
    </row>
    <row r="1006" s="122" customFormat="1" ht="23.1" customHeight="1" spans="2:2">
      <c r="B1006" s="133"/>
    </row>
    <row r="1007" s="122" customFormat="1" ht="23.1" customHeight="1" spans="2:2">
      <c r="B1007" s="133"/>
    </row>
    <row r="1008" s="122" customFormat="1" ht="23.1" customHeight="1" spans="2:2">
      <c r="B1008" s="133"/>
    </row>
    <row r="1009" s="122" customFormat="1" ht="23.1" customHeight="1" spans="2:2">
      <c r="B1009" s="133"/>
    </row>
    <row r="1010" s="122" customFormat="1" ht="23.1" customHeight="1" spans="2:2">
      <c r="B1010" s="133"/>
    </row>
    <row r="1011" s="122" customFormat="1" ht="23.1" customHeight="1" spans="2:2">
      <c r="B1011" s="133"/>
    </row>
    <row r="1012" s="122" customFormat="1" ht="23.1" customHeight="1" spans="2:2">
      <c r="B1012" s="133"/>
    </row>
    <row r="1013" s="122" customFormat="1" ht="23.1" customHeight="1" spans="2:2">
      <c r="B1013" s="133"/>
    </row>
    <row r="1014" s="122" customFormat="1" ht="23.1" customHeight="1" spans="2:2">
      <c r="B1014" s="133"/>
    </row>
    <row r="1015" s="122" customFormat="1" ht="23.1" customHeight="1" spans="2:2">
      <c r="B1015" s="133"/>
    </row>
    <row r="1016" s="122" customFormat="1" ht="23.1" customHeight="1" spans="2:2">
      <c r="B1016" s="133"/>
    </row>
    <row r="1017" s="122" customFormat="1" ht="23.1" customHeight="1" spans="2:2">
      <c r="B1017" s="133"/>
    </row>
    <row r="1018" s="122" customFormat="1" ht="23.1" customHeight="1" spans="2:2">
      <c r="B1018" s="133"/>
    </row>
    <row r="1019" s="122" customFormat="1" ht="23.1" customHeight="1" spans="2:2">
      <c r="B1019" s="133"/>
    </row>
    <row r="1020" s="122" customFormat="1" ht="23.1" customHeight="1" spans="2:2">
      <c r="B1020" s="133"/>
    </row>
    <row r="1021" s="122" customFormat="1" ht="23.1" customHeight="1" spans="2:2">
      <c r="B1021" s="133"/>
    </row>
    <row r="1022" s="122" customFormat="1" ht="23.1" customHeight="1" spans="2:2">
      <c r="B1022" s="133"/>
    </row>
    <row r="1023" s="122" customFormat="1" ht="23.1" customHeight="1" spans="2:2">
      <c r="B1023" s="133"/>
    </row>
    <row r="1024" s="122" customFormat="1" ht="23.1" customHeight="1" spans="2:2">
      <c r="B1024" s="133"/>
    </row>
    <row r="1025" s="122" customFormat="1" ht="23.1" customHeight="1" spans="2:2">
      <c r="B1025" s="133"/>
    </row>
    <row r="1026" s="122" customFormat="1" ht="23.1" customHeight="1" spans="2:2">
      <c r="B1026" s="133"/>
    </row>
    <row r="1027" s="122" customFormat="1" ht="23.1" customHeight="1" spans="2:2">
      <c r="B1027" s="133"/>
    </row>
    <row r="1028" s="122" customFormat="1" ht="23.1" customHeight="1" spans="2:2">
      <c r="B1028" s="133"/>
    </row>
    <row r="1029" s="122" customFormat="1" ht="23.1" customHeight="1" spans="2:2">
      <c r="B1029" s="133"/>
    </row>
    <row r="1030" s="122" customFormat="1" ht="23.1" customHeight="1" spans="2:2">
      <c r="B1030" s="133"/>
    </row>
    <row r="1031" s="122" customFormat="1" ht="23.1" customHeight="1" spans="2:2">
      <c r="B1031" s="133"/>
    </row>
    <row r="1032" s="122" customFormat="1" ht="23.1" customHeight="1" spans="2:2">
      <c r="B1032" s="133"/>
    </row>
    <row r="1033" s="122" customFormat="1" ht="23.1" customHeight="1" spans="2:2">
      <c r="B1033" s="133"/>
    </row>
    <row r="1034" s="122" customFormat="1" ht="23.1" customHeight="1" spans="2:2">
      <c r="B1034" s="133"/>
    </row>
    <row r="1035" s="122" customFormat="1" ht="23.1" customHeight="1" spans="2:2">
      <c r="B1035" s="133"/>
    </row>
    <row r="1036" s="122" customFormat="1" ht="23.1" customHeight="1" spans="2:2">
      <c r="B1036" s="133"/>
    </row>
    <row r="1037" s="122" customFormat="1" ht="23.1" customHeight="1" spans="2:2">
      <c r="B1037" s="133"/>
    </row>
    <row r="1038" s="122" customFormat="1" ht="23.1" customHeight="1" spans="2:2">
      <c r="B1038" s="133"/>
    </row>
    <row r="1039" s="122" customFormat="1" ht="23.1" customHeight="1" spans="2:2">
      <c r="B1039" s="133"/>
    </row>
    <row r="1040" s="122" customFormat="1" ht="23.1" customHeight="1" spans="2:2">
      <c r="B1040" s="133"/>
    </row>
    <row r="1041" s="122" customFormat="1" ht="23.1" customHeight="1" spans="2:2">
      <c r="B1041" s="133"/>
    </row>
    <row r="1042" s="122" customFormat="1" ht="23.1" customHeight="1" spans="2:2">
      <c r="B1042" s="133"/>
    </row>
    <row r="1043" s="122" customFormat="1" ht="23.1" customHeight="1" spans="2:2">
      <c r="B1043" s="133"/>
    </row>
    <row r="1044" s="122" customFormat="1" ht="23.1" customHeight="1" spans="2:2">
      <c r="B1044" s="133"/>
    </row>
    <row r="1045" s="122" customFormat="1" ht="23.1" customHeight="1" spans="2:2">
      <c r="B1045" s="133"/>
    </row>
    <row r="1046" s="122" customFormat="1" ht="23.1" customHeight="1" spans="2:2">
      <c r="B1046" s="133"/>
    </row>
    <row r="1047" s="122" customFormat="1" ht="23.1" customHeight="1" spans="2:2">
      <c r="B1047" s="133"/>
    </row>
    <row r="1048" s="122" customFormat="1" ht="23.1" customHeight="1" spans="2:2">
      <c r="B1048" s="133"/>
    </row>
    <row r="1049" s="122" customFormat="1" ht="23.1" customHeight="1" spans="2:2">
      <c r="B1049" s="133"/>
    </row>
    <row r="1050" s="122" customFormat="1" ht="23.1" customHeight="1" spans="2:2">
      <c r="B1050" s="133"/>
    </row>
    <row r="1051" s="122" customFormat="1" ht="23.1" customHeight="1" spans="2:2">
      <c r="B1051" s="133"/>
    </row>
    <row r="1052" s="122" customFormat="1" ht="23.1" customHeight="1" spans="2:2">
      <c r="B1052" s="133"/>
    </row>
    <row r="1053" s="122" customFormat="1" ht="23.1" customHeight="1" spans="2:2">
      <c r="B1053" s="133"/>
    </row>
    <row r="1054" s="122" customFormat="1" ht="23.1" customHeight="1" spans="2:2">
      <c r="B1054" s="133"/>
    </row>
    <row r="1055" s="122" customFormat="1" ht="23.1" customHeight="1" spans="2:2">
      <c r="B1055" s="133"/>
    </row>
    <row r="1056" s="122" customFormat="1" ht="23.1" customHeight="1" spans="2:2">
      <c r="B1056" s="133"/>
    </row>
    <row r="1057" s="122" customFormat="1" ht="23.1" customHeight="1" spans="2:2">
      <c r="B1057" s="133"/>
    </row>
    <row r="1058" s="122" customFormat="1" ht="23.1" customHeight="1" spans="2:2">
      <c r="B1058" s="133"/>
    </row>
    <row r="1059" s="122" customFormat="1" ht="23.1" customHeight="1" spans="2:2">
      <c r="B1059" s="133"/>
    </row>
    <row r="1060" s="122" customFormat="1" ht="23.1" customHeight="1" spans="2:2">
      <c r="B1060" s="133"/>
    </row>
    <row r="1061" s="122" customFormat="1" ht="23.1" customHeight="1" spans="2:2">
      <c r="B1061" s="133"/>
    </row>
    <row r="1062" s="122" customFormat="1" ht="23.1" customHeight="1" spans="2:2">
      <c r="B1062" s="133"/>
    </row>
    <row r="1063" s="122" customFormat="1" ht="23.1" customHeight="1" spans="2:2">
      <c r="B1063" s="133"/>
    </row>
    <row r="1064" s="122" customFormat="1" ht="23.1" customHeight="1" spans="2:2">
      <c r="B1064" s="133"/>
    </row>
    <row r="1065" s="122" customFormat="1" ht="23.1" customHeight="1" spans="2:2">
      <c r="B1065" s="133"/>
    </row>
    <row r="1066" s="122" customFormat="1" ht="23.1" customHeight="1" spans="2:2">
      <c r="B1066" s="133"/>
    </row>
    <row r="1067" s="122" customFormat="1" ht="23.1" customHeight="1" spans="2:2">
      <c r="B1067" s="133"/>
    </row>
    <row r="1068" s="122" customFormat="1" ht="23.1" customHeight="1" spans="2:2">
      <c r="B1068" s="133"/>
    </row>
    <row r="1069" s="122" customFormat="1" ht="23.1" customHeight="1" spans="2:2">
      <c r="B1069" s="133"/>
    </row>
    <row r="1070" s="122" customFormat="1" ht="23.1" customHeight="1" spans="2:2">
      <c r="B1070" s="133"/>
    </row>
    <row r="1071" s="122" customFormat="1" ht="23.1" customHeight="1" spans="2:2">
      <c r="B1071" s="133"/>
    </row>
    <row r="1072" s="122" customFormat="1" ht="23.1" customHeight="1" spans="2:2">
      <c r="B1072" s="133"/>
    </row>
    <row r="1073" s="122" customFormat="1" ht="23.1" customHeight="1" spans="2:2">
      <c r="B1073" s="133"/>
    </row>
    <row r="1074" s="122" customFormat="1" ht="23.1" customHeight="1" spans="2:2">
      <c r="B1074" s="133"/>
    </row>
    <row r="1075" s="122" customFormat="1" ht="23.1" customHeight="1" spans="2:2">
      <c r="B1075" s="133"/>
    </row>
    <row r="1076" s="122" customFormat="1" ht="23.1" customHeight="1" spans="2:2">
      <c r="B1076" s="133"/>
    </row>
    <row r="1077" s="122" customFormat="1" ht="23.1" customHeight="1" spans="2:2">
      <c r="B1077" s="133"/>
    </row>
    <row r="1078" s="122" customFormat="1" ht="23.1" customHeight="1" spans="2:2">
      <c r="B1078" s="133"/>
    </row>
    <row r="1079" s="122" customFormat="1" ht="23.1" customHeight="1" spans="2:2">
      <c r="B1079" s="133"/>
    </row>
    <row r="1080" s="122" customFormat="1" ht="23.1" customHeight="1" spans="2:2">
      <c r="B1080" s="133"/>
    </row>
    <row r="1081" s="122" customFormat="1" ht="23.1" customHeight="1" spans="2:2">
      <c r="B1081" s="133"/>
    </row>
    <row r="1082" s="122" customFormat="1" ht="23.1" customHeight="1" spans="2:2">
      <c r="B1082" s="133"/>
    </row>
    <row r="1083" s="122" customFormat="1" ht="23.1" customHeight="1" spans="2:2">
      <c r="B1083" s="133"/>
    </row>
    <row r="1084" s="122" customFormat="1" ht="23.1" customHeight="1" spans="2:2">
      <c r="B1084" s="133"/>
    </row>
    <row r="1085" s="122" customFormat="1" ht="23.1" customHeight="1" spans="2:2">
      <c r="B1085" s="133"/>
    </row>
    <row r="1086" s="122" customFormat="1" ht="23.1" customHeight="1" spans="2:2">
      <c r="B1086" s="133"/>
    </row>
    <row r="1087" s="122" customFormat="1" ht="23.1" customHeight="1" spans="2:2">
      <c r="B1087" s="133"/>
    </row>
    <row r="1088" s="122" customFormat="1" ht="23.1" customHeight="1" spans="2:2">
      <c r="B1088" s="133"/>
    </row>
    <row r="1089" s="122" customFormat="1" ht="23.1" customHeight="1" spans="2:2">
      <c r="B1089" s="133"/>
    </row>
    <row r="1090" s="122" customFormat="1" ht="23.1" customHeight="1" spans="2:2">
      <c r="B1090" s="133"/>
    </row>
    <row r="1091" s="122" customFormat="1" ht="23.1" customHeight="1" spans="2:2">
      <c r="B1091" s="133"/>
    </row>
    <row r="1092" s="122" customFormat="1" ht="23.1" customHeight="1" spans="2:2">
      <c r="B1092" s="133"/>
    </row>
    <row r="1093" s="122" customFormat="1" ht="23.1" customHeight="1" spans="2:2">
      <c r="B1093" s="133"/>
    </row>
    <row r="1094" s="122" customFormat="1" ht="23.1" customHeight="1" spans="2:2">
      <c r="B1094" s="133"/>
    </row>
    <row r="1095" s="122" customFormat="1" ht="23.1" customHeight="1" spans="2:2">
      <c r="B1095" s="133"/>
    </row>
    <row r="1096" s="122" customFormat="1" ht="23.1" customHeight="1" spans="2:2">
      <c r="B1096" s="133"/>
    </row>
    <row r="1097" s="122" customFormat="1" ht="23.1" customHeight="1" spans="2:2">
      <c r="B1097" s="133"/>
    </row>
    <row r="1098" s="122" customFormat="1" ht="23.1" customHeight="1" spans="2:2">
      <c r="B1098" s="133"/>
    </row>
    <row r="1099" s="122" customFormat="1" ht="23.1" customHeight="1" spans="2:2">
      <c r="B1099" s="133"/>
    </row>
    <row r="1100" s="122" customFormat="1" ht="23.1" customHeight="1" spans="2:2">
      <c r="B1100" s="133"/>
    </row>
    <row r="1101" s="122" customFormat="1" ht="23.1" customHeight="1" spans="2:2">
      <c r="B1101" s="133"/>
    </row>
    <row r="1102" s="122" customFormat="1" ht="23.1" customHeight="1" spans="2:2">
      <c r="B1102" s="133"/>
    </row>
    <row r="1103" s="122" customFormat="1" ht="23.1" customHeight="1" spans="2:2">
      <c r="B1103" s="133"/>
    </row>
    <row r="1104" s="122" customFormat="1" ht="23.1" customHeight="1" spans="2:2">
      <c r="B1104" s="133"/>
    </row>
    <row r="1105" s="122" customFormat="1" ht="23.1" customHeight="1" spans="2:2">
      <c r="B1105" s="133"/>
    </row>
    <row r="1106" s="122" customFormat="1" ht="23.1" customHeight="1" spans="2:2">
      <c r="B1106" s="133"/>
    </row>
    <row r="1107" s="122" customFormat="1" ht="23.1" customHeight="1" spans="2:2">
      <c r="B1107" s="133"/>
    </row>
    <row r="1108" s="122" customFormat="1" ht="23.1" customHeight="1" spans="2:2">
      <c r="B1108" s="133"/>
    </row>
    <row r="1109" s="122" customFormat="1" ht="23.1" customHeight="1" spans="2:2">
      <c r="B1109" s="133"/>
    </row>
    <row r="1110" s="122" customFormat="1" ht="23.1" customHeight="1" spans="2:2">
      <c r="B1110" s="133"/>
    </row>
    <row r="1111" s="122" customFormat="1" ht="23.1" customHeight="1" spans="2:2">
      <c r="B1111" s="133"/>
    </row>
    <row r="1112" s="122" customFormat="1" ht="23.1" customHeight="1" spans="2:2">
      <c r="B1112" s="133"/>
    </row>
    <row r="1113" s="122" customFormat="1" ht="23.1" customHeight="1" spans="2:2">
      <c r="B1113" s="133"/>
    </row>
    <row r="1114" s="122" customFormat="1" ht="23.1" customHeight="1" spans="2:2">
      <c r="B1114" s="133"/>
    </row>
    <row r="1115" s="122" customFormat="1" ht="23.1" customHeight="1" spans="2:2">
      <c r="B1115" s="133"/>
    </row>
    <row r="1116" s="122" customFormat="1" ht="23.1" customHeight="1" spans="2:2">
      <c r="B1116" s="133"/>
    </row>
    <row r="1117" s="122" customFormat="1" ht="23.1" customHeight="1" spans="2:2">
      <c r="B1117" s="133"/>
    </row>
    <row r="1118" s="122" customFormat="1" ht="23.1" customHeight="1" spans="2:2">
      <c r="B1118" s="133"/>
    </row>
    <row r="1119" s="122" customFormat="1" ht="23.1" customHeight="1" spans="2:2">
      <c r="B1119" s="133"/>
    </row>
    <row r="1120" s="122" customFormat="1" ht="23.1" customHeight="1" spans="2:2">
      <c r="B1120" s="133"/>
    </row>
    <row r="1121" s="122" customFormat="1" ht="23.1" customHeight="1" spans="2:2">
      <c r="B1121" s="133"/>
    </row>
    <row r="1122" s="122" customFormat="1" ht="23.1" customHeight="1" spans="2:2">
      <c r="B1122" s="133"/>
    </row>
    <row r="1123" s="122" customFormat="1" ht="23.1" customHeight="1" spans="2:2">
      <c r="B1123" s="133"/>
    </row>
    <row r="1124" s="122" customFormat="1" ht="23.1" customHeight="1" spans="2:2">
      <c r="B1124" s="133"/>
    </row>
    <row r="1125" s="122" customFormat="1" ht="23.1" customHeight="1" spans="2:2">
      <c r="B1125" s="133"/>
    </row>
    <row r="1126" s="122" customFormat="1" ht="23.1" customHeight="1" spans="2:2">
      <c r="B1126" s="133"/>
    </row>
    <row r="1127" s="122" customFormat="1" ht="23.1" customHeight="1" spans="2:2">
      <c r="B1127" s="133"/>
    </row>
    <row r="1128" s="122" customFormat="1" ht="23.1" customHeight="1" spans="2:2">
      <c r="B1128" s="133"/>
    </row>
    <row r="1129" s="122" customFormat="1" ht="23.1" customHeight="1" spans="2:2">
      <c r="B1129" s="133"/>
    </row>
    <row r="1130" s="122" customFormat="1" ht="23.1" customHeight="1" spans="2:2">
      <c r="B1130" s="133"/>
    </row>
    <row r="1131" s="122" customFormat="1" ht="23.1" customHeight="1" spans="2:2">
      <c r="B1131" s="133"/>
    </row>
    <row r="1132" s="122" customFormat="1" ht="23.1" customHeight="1" spans="2:2">
      <c r="B1132" s="133"/>
    </row>
    <row r="1133" s="122" customFormat="1" ht="23.1" customHeight="1" spans="2:2">
      <c r="B1133" s="133"/>
    </row>
    <row r="1134" s="122" customFormat="1" ht="23.1" customHeight="1" spans="2:2">
      <c r="B1134" s="133"/>
    </row>
    <row r="1135" s="122" customFormat="1" ht="23.1" customHeight="1" spans="2:2">
      <c r="B1135" s="133"/>
    </row>
    <row r="1136" s="122" customFormat="1" ht="23.1" customHeight="1" spans="2:2">
      <c r="B1136" s="133"/>
    </row>
    <row r="1137" s="122" customFormat="1" ht="23.1" customHeight="1" spans="2:2">
      <c r="B1137" s="133"/>
    </row>
    <row r="1138" s="122" customFormat="1" ht="23.1" customHeight="1" spans="2:2">
      <c r="B1138" s="133"/>
    </row>
    <row r="1139" s="122" customFormat="1" ht="23.1" customHeight="1" spans="2:2">
      <c r="B1139" s="133"/>
    </row>
    <row r="1140" s="122" customFormat="1" ht="23.1" customHeight="1" spans="2:2">
      <c r="B1140" s="133"/>
    </row>
    <row r="1141" s="122" customFormat="1" ht="23.1" customHeight="1" spans="2:2">
      <c r="B1141" s="133"/>
    </row>
    <row r="1142" s="122" customFormat="1" ht="23.1" customHeight="1" spans="2:2">
      <c r="B1142" s="133"/>
    </row>
    <row r="1143" s="122" customFormat="1" ht="23.1" customHeight="1" spans="2:2">
      <c r="B1143" s="133"/>
    </row>
    <row r="1144" s="122" customFormat="1" ht="23.1" customHeight="1" spans="2:2">
      <c r="B1144" s="133"/>
    </row>
    <row r="1145" s="122" customFormat="1" ht="23.1" customHeight="1" spans="2:2">
      <c r="B1145" s="133"/>
    </row>
    <row r="1146" s="122" customFormat="1" ht="23.1" customHeight="1" spans="2:2">
      <c r="B1146" s="133"/>
    </row>
    <row r="1147" s="122" customFormat="1" ht="23.1" customHeight="1" spans="2:2">
      <c r="B1147" s="133"/>
    </row>
    <row r="1148" s="122" customFormat="1" ht="23.1" customHeight="1" spans="2:2">
      <c r="B1148" s="133"/>
    </row>
    <row r="1149" s="122" customFormat="1" ht="23.1" customHeight="1" spans="2:2">
      <c r="B1149" s="133"/>
    </row>
    <row r="1150" s="122" customFormat="1" ht="23.1" customHeight="1" spans="2:2">
      <c r="B1150" s="133"/>
    </row>
    <row r="1151" s="122" customFormat="1" ht="23.1" customHeight="1" spans="2:2">
      <c r="B1151" s="133"/>
    </row>
    <row r="1152" s="122" customFormat="1" ht="23.1" customHeight="1" spans="2:2">
      <c r="B1152" s="133"/>
    </row>
    <row r="1153" s="122" customFormat="1" ht="23.1" customHeight="1" spans="2:2">
      <c r="B1153" s="133"/>
    </row>
    <row r="1154" s="122" customFormat="1" ht="23.1" customHeight="1" spans="2:2">
      <c r="B1154" s="133"/>
    </row>
    <row r="1155" s="122" customFormat="1" ht="23.1" customHeight="1" spans="2:2">
      <c r="B1155" s="133"/>
    </row>
    <row r="1156" s="122" customFormat="1" ht="23.1" customHeight="1" spans="2:2">
      <c r="B1156" s="133"/>
    </row>
    <row r="1157" s="122" customFormat="1" ht="23.1" customHeight="1" spans="2:2">
      <c r="B1157" s="133"/>
    </row>
    <row r="1158" s="122" customFormat="1" ht="23.1" customHeight="1" spans="2:2">
      <c r="B1158" s="133"/>
    </row>
    <row r="1159" s="122" customFormat="1" ht="23.1" customHeight="1" spans="2:2">
      <c r="B1159" s="133"/>
    </row>
    <row r="1160" s="122" customFormat="1" ht="23.1" customHeight="1" spans="2:2">
      <c r="B1160" s="133"/>
    </row>
    <row r="1161" s="122" customFormat="1" ht="23.1" customHeight="1" spans="2:2">
      <c r="B1161" s="133"/>
    </row>
    <row r="1162" s="122" customFormat="1" ht="23.1" customHeight="1" spans="2:2">
      <c r="B1162" s="133"/>
    </row>
    <row r="1163" s="122" customFormat="1" ht="23.1" customHeight="1" spans="2:2">
      <c r="B1163" s="133"/>
    </row>
    <row r="1164" s="122" customFormat="1" ht="23.1" customHeight="1" spans="2:2">
      <c r="B1164" s="133"/>
    </row>
    <row r="1165" s="122" customFormat="1" ht="23.1" customHeight="1" spans="2:2">
      <c r="B1165" s="133"/>
    </row>
    <row r="1166" s="122" customFormat="1" ht="23.1" customHeight="1" spans="2:2">
      <c r="B1166" s="133"/>
    </row>
    <row r="1167" s="122" customFormat="1" ht="23.1" customHeight="1" spans="2:2">
      <c r="B1167" s="133"/>
    </row>
    <row r="1168" s="122" customFormat="1" ht="23.1" customHeight="1" spans="2:2">
      <c r="B1168" s="133"/>
    </row>
    <row r="1169" s="122" customFormat="1" ht="23.1" customHeight="1" spans="2:2">
      <c r="B1169" s="133"/>
    </row>
    <row r="1170" s="122" customFormat="1" ht="23.1" customHeight="1" spans="2:2">
      <c r="B1170" s="133"/>
    </row>
    <row r="1171" s="122" customFormat="1" ht="23.1" customHeight="1" spans="2:2">
      <c r="B1171" s="133"/>
    </row>
    <row r="1172" s="122" customFormat="1" ht="23.1" customHeight="1" spans="2:2">
      <c r="B1172" s="133"/>
    </row>
    <row r="1173" s="122" customFormat="1" ht="23.1" customHeight="1" spans="2:2">
      <c r="B1173" s="133"/>
    </row>
    <row r="1174" s="122" customFormat="1" ht="23.1" customHeight="1" spans="2:2">
      <c r="B1174" s="133"/>
    </row>
    <row r="1175" s="122" customFormat="1" ht="23.1" customHeight="1" spans="2:2">
      <c r="B1175" s="133"/>
    </row>
    <row r="1176" s="122" customFormat="1" ht="23.1" customHeight="1" spans="2:2">
      <c r="B1176" s="133"/>
    </row>
    <row r="1177" s="122" customFormat="1" ht="23.1" customHeight="1" spans="2:2">
      <c r="B1177" s="133"/>
    </row>
    <row r="1178" s="122" customFormat="1" ht="23.1" customHeight="1" spans="2:2">
      <c r="B1178" s="133"/>
    </row>
    <row r="1179" s="122" customFormat="1" ht="23.1" customHeight="1" spans="2:2">
      <c r="B1179" s="133"/>
    </row>
    <row r="1180" s="122" customFormat="1" ht="23.1" customHeight="1" spans="2:2">
      <c r="B1180" s="133"/>
    </row>
    <row r="1181" s="122" customFormat="1" ht="23.1" customHeight="1" spans="2:2">
      <c r="B1181" s="133"/>
    </row>
    <row r="1182" s="122" customFormat="1" ht="23.1" customHeight="1" spans="2:2">
      <c r="B1182" s="133"/>
    </row>
    <row r="1183" s="122" customFormat="1" ht="23.1" customHeight="1" spans="2:2">
      <c r="B1183" s="133"/>
    </row>
    <row r="1184" s="122" customFormat="1" ht="23.1" customHeight="1" spans="2:2">
      <c r="B1184" s="133"/>
    </row>
    <row r="1185" s="122" customFormat="1" ht="23.1" customHeight="1" spans="2:2">
      <c r="B1185" s="133"/>
    </row>
    <row r="1186" s="122" customFormat="1" ht="23.1" customHeight="1" spans="2:2">
      <c r="B1186" s="133"/>
    </row>
    <row r="1187" s="122" customFormat="1" ht="23.1" customHeight="1" spans="2:2">
      <c r="B1187" s="133"/>
    </row>
    <row r="1188" s="122" customFormat="1" ht="23.1" customHeight="1" spans="2:2">
      <c r="B1188" s="133"/>
    </row>
    <row r="1189" s="122" customFormat="1" ht="23.1" customHeight="1" spans="2:2">
      <c r="B1189" s="133"/>
    </row>
    <row r="1190" s="122" customFormat="1" ht="23.1" customHeight="1" spans="2:2">
      <c r="B1190" s="133"/>
    </row>
    <row r="1191" s="122" customFormat="1" ht="23.1" customHeight="1" spans="2:2">
      <c r="B1191" s="133"/>
    </row>
    <row r="1192" s="122" customFormat="1" ht="23.1" customHeight="1" spans="2:2">
      <c r="B1192" s="133"/>
    </row>
    <row r="1193" s="122" customFormat="1" ht="23.1" customHeight="1" spans="2:2">
      <c r="B1193" s="133"/>
    </row>
    <row r="1194" s="122" customFormat="1" ht="23.1" customHeight="1" spans="2:2">
      <c r="B1194" s="133"/>
    </row>
    <row r="1195" s="122" customFormat="1" ht="23.1" customHeight="1" spans="2:2">
      <c r="B1195" s="133"/>
    </row>
    <row r="1196" s="122" customFormat="1" ht="23.1" customHeight="1" spans="2:2">
      <c r="B1196" s="133"/>
    </row>
    <row r="1197" s="122" customFormat="1" ht="23.1" customHeight="1" spans="2:2">
      <c r="B1197" s="133"/>
    </row>
    <row r="1198" s="122" customFormat="1" ht="23.1" customHeight="1" spans="2:2">
      <c r="B1198" s="133"/>
    </row>
    <row r="1199" s="122" customFormat="1" ht="23.1" customHeight="1" spans="2:2">
      <c r="B1199" s="133"/>
    </row>
    <row r="1200" s="122" customFormat="1" ht="23.1" customHeight="1" spans="2:2">
      <c r="B1200" s="133"/>
    </row>
    <row r="1201" s="122" customFormat="1" ht="23.1" customHeight="1" spans="2:2">
      <c r="B1201" s="133"/>
    </row>
    <row r="1202" s="122" customFormat="1" ht="23.1" customHeight="1" spans="2:2">
      <c r="B1202" s="133"/>
    </row>
    <row r="1203" s="122" customFormat="1" ht="23.1" customHeight="1" spans="2:2">
      <c r="B1203" s="133"/>
    </row>
    <row r="1204" s="122" customFormat="1" ht="23.1" customHeight="1" spans="2:2">
      <c r="B1204" s="133"/>
    </row>
    <row r="1205" s="122" customFormat="1" ht="23.1" customHeight="1" spans="2:2">
      <c r="B1205" s="133"/>
    </row>
    <row r="1206" s="122" customFormat="1" ht="23.1" customHeight="1" spans="2:2">
      <c r="B1206" s="133"/>
    </row>
    <row r="1207" s="122" customFormat="1" ht="23.1" customHeight="1" spans="2:2">
      <c r="B1207" s="133"/>
    </row>
    <row r="1208" s="122" customFormat="1" ht="23.1" customHeight="1" spans="2:2">
      <c r="B1208" s="133"/>
    </row>
    <row r="1209" s="122" customFormat="1" ht="23.1" customHeight="1" spans="2:2">
      <c r="B1209" s="133"/>
    </row>
    <row r="1210" s="122" customFormat="1" ht="23.1" customHeight="1" spans="2:2">
      <c r="B1210" s="133"/>
    </row>
    <row r="1211" s="122" customFormat="1" ht="23.1" customHeight="1" spans="2:2">
      <c r="B1211" s="133"/>
    </row>
    <row r="1212" s="122" customFormat="1" ht="23.1" customHeight="1" spans="2:2">
      <c r="B1212" s="133"/>
    </row>
    <row r="1213" s="122" customFormat="1" ht="23.1" customHeight="1" spans="2:2">
      <c r="B1213" s="133"/>
    </row>
    <row r="1214" s="122" customFormat="1" ht="23.1" customHeight="1" spans="2:2">
      <c r="B1214" s="133"/>
    </row>
    <row r="1215" s="122" customFormat="1" ht="23.1" customHeight="1" spans="2:2">
      <c r="B1215" s="133"/>
    </row>
    <row r="1216" s="122" customFormat="1" ht="23.1" customHeight="1" spans="2:2">
      <c r="B1216" s="133"/>
    </row>
    <row r="1217" s="122" customFormat="1" ht="23.1" customHeight="1" spans="2:2">
      <c r="B1217" s="133"/>
    </row>
    <row r="1218" s="122" customFormat="1" ht="23.1" customHeight="1" spans="2:2">
      <c r="B1218" s="133"/>
    </row>
    <row r="1219" s="122" customFormat="1" ht="23.1" customHeight="1" spans="2:2">
      <c r="B1219" s="133"/>
    </row>
    <row r="1220" s="122" customFormat="1" ht="23.1" customHeight="1" spans="2:2">
      <c r="B1220" s="133"/>
    </row>
    <row r="1221" s="122" customFormat="1" ht="23.1" customHeight="1" spans="2:2">
      <c r="B1221" s="133"/>
    </row>
    <row r="1222" s="122" customFormat="1" ht="23.1" customHeight="1" spans="2:2">
      <c r="B1222" s="133"/>
    </row>
    <row r="1223" s="122" customFormat="1" ht="23.1" customHeight="1" spans="2:2">
      <c r="B1223" s="133"/>
    </row>
    <row r="1224" s="122" customFormat="1" ht="23.1" customHeight="1" spans="2:2">
      <c r="B1224" s="133"/>
    </row>
    <row r="1225" s="122" customFormat="1" ht="23.1" customHeight="1" spans="2:2">
      <c r="B1225" s="133"/>
    </row>
    <row r="1226" s="122" customFormat="1" ht="23.1" customHeight="1" spans="2:2">
      <c r="B1226" s="133"/>
    </row>
    <row r="1227" s="122" customFormat="1" ht="23.1" customHeight="1" spans="2:2">
      <c r="B1227" s="133"/>
    </row>
    <row r="1228" s="122" customFormat="1" ht="23.1" customHeight="1" spans="2:2">
      <c r="B1228" s="133"/>
    </row>
    <row r="1229" s="122" customFormat="1" ht="23.1" customHeight="1" spans="2:2">
      <c r="B1229" s="133"/>
    </row>
    <row r="1230" s="122" customFormat="1" ht="23.1" customHeight="1" spans="2:2">
      <c r="B1230" s="133"/>
    </row>
    <row r="1231" s="122" customFormat="1" ht="23.1" customHeight="1" spans="2:2">
      <c r="B1231" s="133"/>
    </row>
    <row r="1232" s="122" customFormat="1" ht="23.1" customHeight="1" spans="2:2">
      <c r="B1232" s="133"/>
    </row>
    <row r="1233" s="122" customFormat="1" ht="23.1" customHeight="1" spans="2:2">
      <c r="B1233" s="133"/>
    </row>
    <row r="1234" s="122" customFormat="1" ht="23.1" customHeight="1" spans="2:2">
      <c r="B1234" s="133"/>
    </row>
    <row r="1235" s="122" customFormat="1" ht="23.1" customHeight="1" spans="2:2">
      <c r="B1235" s="133"/>
    </row>
    <row r="1236" s="122" customFormat="1" ht="23.1" customHeight="1" spans="2:2">
      <c r="B1236" s="133"/>
    </row>
    <row r="1237" s="122" customFormat="1" ht="23.1" customHeight="1" spans="2:2">
      <c r="B1237" s="133"/>
    </row>
    <row r="1238" s="122" customFormat="1" ht="23.1" customHeight="1" spans="2:2">
      <c r="B1238" s="133"/>
    </row>
    <row r="1239" s="122" customFormat="1" ht="23.1" customHeight="1" spans="2:2">
      <c r="B1239" s="133"/>
    </row>
    <row r="1240" s="122" customFormat="1" ht="23.1" customHeight="1" spans="2:2">
      <c r="B1240" s="133"/>
    </row>
    <row r="1241" s="122" customFormat="1" ht="23.1" customHeight="1" spans="2:2">
      <c r="B1241" s="133"/>
    </row>
    <row r="1242" s="122" customFormat="1" ht="23.1" customHeight="1" spans="2:2">
      <c r="B1242" s="133"/>
    </row>
    <row r="1243" s="122" customFormat="1" ht="23.1" customHeight="1" spans="2:2">
      <c r="B1243" s="133"/>
    </row>
    <row r="1244" s="122" customFormat="1" ht="23.1" customHeight="1" spans="2:2">
      <c r="B1244" s="133"/>
    </row>
    <row r="1245" s="122" customFormat="1" ht="23.1" customHeight="1" spans="2:2">
      <c r="B1245" s="133"/>
    </row>
    <row r="1246" s="122" customFormat="1" ht="23.1" customHeight="1" spans="2:2">
      <c r="B1246" s="133"/>
    </row>
    <row r="1247" s="122" customFormat="1" ht="23.1" customHeight="1" spans="2:2">
      <c r="B1247" s="133"/>
    </row>
    <row r="1248" s="122" customFormat="1" ht="23.1" customHeight="1" spans="2:2">
      <c r="B1248" s="133"/>
    </row>
    <row r="1249" s="122" customFormat="1" ht="23.1" customHeight="1" spans="2:2">
      <c r="B1249" s="133"/>
    </row>
    <row r="1250" s="122" customFormat="1" ht="23.1" customHeight="1" spans="2:2">
      <c r="B1250" s="133"/>
    </row>
    <row r="1251" s="122" customFormat="1" ht="23.1" customHeight="1" spans="2:2">
      <c r="B1251" s="133"/>
    </row>
    <row r="1252" s="122" customFormat="1" ht="23.1" customHeight="1" spans="2:2">
      <c r="B1252" s="133"/>
    </row>
    <row r="1253" s="122" customFormat="1" ht="23.1" customHeight="1" spans="2:2">
      <c r="B1253" s="133"/>
    </row>
    <row r="1254" s="122" customFormat="1" ht="23.1" customHeight="1" spans="2:2">
      <c r="B1254" s="133"/>
    </row>
    <row r="1255" s="122" customFormat="1" ht="23.1" customHeight="1" spans="2:2">
      <c r="B1255" s="133"/>
    </row>
    <row r="1256" s="122" customFormat="1" ht="23.1" customHeight="1" spans="2:2">
      <c r="B1256" s="133"/>
    </row>
    <row r="1257" s="122" customFormat="1" ht="23.1" customHeight="1" spans="2:2">
      <c r="B1257" s="133"/>
    </row>
    <row r="1258" s="122" customFormat="1" ht="23.1" customHeight="1" spans="2:2">
      <c r="B1258" s="133"/>
    </row>
    <row r="1259" s="122" customFormat="1" ht="23.1" customHeight="1" spans="2:2">
      <c r="B1259" s="133"/>
    </row>
    <row r="1260" s="122" customFormat="1" ht="23.1" customHeight="1" spans="2:2">
      <c r="B1260" s="133"/>
    </row>
    <row r="1261" s="122" customFormat="1" ht="23.1" customHeight="1" spans="2:2">
      <c r="B1261" s="133"/>
    </row>
    <row r="1262" s="122" customFormat="1" ht="23.1" customHeight="1" spans="2:2">
      <c r="B1262" s="133"/>
    </row>
    <row r="1263" s="122" customFormat="1" ht="23.1" customHeight="1" spans="2:2">
      <c r="B1263" s="133"/>
    </row>
    <row r="1264" s="122" customFormat="1" ht="23.1" customHeight="1" spans="2:2">
      <c r="B1264" s="133"/>
    </row>
    <row r="1265" s="122" customFormat="1" ht="23.1" customHeight="1" spans="2:2">
      <c r="B1265" s="133"/>
    </row>
    <row r="1266" s="122" customFormat="1" ht="23.1" customHeight="1" spans="2:2">
      <c r="B1266" s="133"/>
    </row>
    <row r="1267" s="122" customFormat="1" ht="23.1" customHeight="1" spans="2:2">
      <c r="B1267" s="133"/>
    </row>
    <row r="1268" s="122" customFormat="1" ht="23.1" customHeight="1" spans="2:2">
      <c r="B1268" s="133"/>
    </row>
    <row r="1269" s="122" customFormat="1" ht="23.1" customHeight="1" spans="2:2">
      <c r="B1269" s="133"/>
    </row>
    <row r="1270" s="122" customFormat="1" ht="23.1" customHeight="1" spans="2:2">
      <c r="B1270" s="133"/>
    </row>
    <row r="1271" s="122" customFormat="1" ht="23.1" customHeight="1" spans="2:2">
      <c r="B1271" s="133"/>
    </row>
    <row r="1272" s="122" customFormat="1" ht="23.1" customHeight="1" spans="2:2">
      <c r="B1272" s="133"/>
    </row>
    <row r="1273" s="122" customFormat="1" ht="23.1" customHeight="1" spans="2:2">
      <c r="B1273" s="133"/>
    </row>
    <row r="1274" s="122" customFormat="1" ht="23.1" customHeight="1" spans="2:2">
      <c r="B1274" s="133"/>
    </row>
    <row r="1275" s="122" customFormat="1" ht="23.1" customHeight="1" spans="2:2">
      <c r="B1275" s="133"/>
    </row>
    <row r="1276" s="122" customFormat="1" ht="23.1" customHeight="1" spans="2:2">
      <c r="B1276" s="133"/>
    </row>
    <row r="1277" s="122" customFormat="1" ht="23.1" customHeight="1" spans="2:2">
      <c r="B1277" s="133"/>
    </row>
    <row r="1278" s="122" customFormat="1" ht="23.1" customHeight="1" spans="2:2">
      <c r="B1278" s="133"/>
    </row>
    <row r="1279" s="122" customFormat="1" ht="23.1" customHeight="1" spans="2:2">
      <c r="B1279" s="133"/>
    </row>
    <row r="1280" s="122" customFormat="1" ht="23.1" customHeight="1" spans="2:2">
      <c r="B1280" s="133"/>
    </row>
    <row r="1281" s="122" customFormat="1" ht="23.1" customHeight="1" spans="2:2">
      <c r="B1281" s="133"/>
    </row>
    <row r="1282" s="122" customFormat="1" ht="23.1" customHeight="1" spans="2:2">
      <c r="B1282" s="133"/>
    </row>
    <row r="1283" s="122" customFormat="1" ht="23.1" customHeight="1" spans="2:2">
      <c r="B1283" s="133"/>
    </row>
    <row r="1284" s="122" customFormat="1" ht="23.1" customHeight="1" spans="2:2">
      <c r="B1284" s="133"/>
    </row>
    <row r="1285" s="122" customFormat="1" ht="23.1" customHeight="1" spans="2:2">
      <c r="B1285" s="133"/>
    </row>
    <row r="1286" s="122" customFormat="1" ht="23.1" customHeight="1" spans="2:2">
      <c r="B1286" s="133"/>
    </row>
    <row r="1287" s="122" customFormat="1" ht="23.1" customHeight="1" spans="2:2">
      <c r="B1287" s="133"/>
    </row>
    <row r="1288" s="122" customFormat="1" ht="23.1" customHeight="1" spans="2:2">
      <c r="B1288" s="133"/>
    </row>
    <row r="1289" s="122" customFormat="1" ht="23.1" customHeight="1" spans="2:2">
      <c r="B1289" s="133"/>
    </row>
    <row r="1290" s="122" customFormat="1" ht="23.1" customHeight="1" spans="2:2">
      <c r="B1290" s="133"/>
    </row>
    <row r="1291" s="122" customFormat="1" ht="23.1" customHeight="1" spans="2:2">
      <c r="B1291" s="133"/>
    </row>
    <row r="1292" s="122" customFormat="1" ht="23.1" customHeight="1" spans="2:2">
      <c r="B1292" s="133"/>
    </row>
    <row r="1293" s="122" customFormat="1" ht="23.1" customHeight="1" spans="2:2">
      <c r="B1293" s="133"/>
    </row>
    <row r="1294" s="122" customFormat="1" ht="23.1" customHeight="1" spans="2:2">
      <c r="B1294" s="133"/>
    </row>
    <row r="1295" s="122" customFormat="1" ht="23.1" customHeight="1" spans="2:2">
      <c r="B1295" s="133"/>
    </row>
    <row r="1296" s="122" customFormat="1" ht="23.1" customHeight="1" spans="2:2">
      <c r="B1296" s="133"/>
    </row>
    <row r="1297" s="122" customFormat="1" ht="23.1" customHeight="1" spans="2:2">
      <c r="B1297" s="133"/>
    </row>
    <row r="1298" s="122" customFormat="1" ht="23.1" customHeight="1" spans="2:2">
      <c r="B1298" s="133"/>
    </row>
    <row r="1299" s="122" customFormat="1" ht="23.1" customHeight="1" spans="2:2">
      <c r="B1299" s="133"/>
    </row>
    <row r="1300" s="122" customFormat="1" ht="23.1" customHeight="1" spans="2:2">
      <c r="B1300" s="133"/>
    </row>
    <row r="1301" s="122" customFormat="1" ht="23.1" customHeight="1" spans="2:2">
      <c r="B1301" s="133"/>
    </row>
    <row r="1302" s="122" customFormat="1" ht="23.1" customHeight="1" spans="2:2">
      <c r="B1302" s="133"/>
    </row>
    <row r="1303" s="122" customFormat="1" ht="23.1" customHeight="1" spans="2:2">
      <c r="B1303" s="133"/>
    </row>
    <row r="1304" s="122" customFormat="1" ht="23.1" customHeight="1" spans="2:2">
      <c r="B1304" s="133"/>
    </row>
    <row r="1305" s="122" customFormat="1" ht="23.1" customHeight="1" spans="2:2">
      <c r="B1305" s="133"/>
    </row>
    <row r="1306" s="122" customFormat="1" ht="23.1" customHeight="1" spans="2:2">
      <c r="B1306" s="133"/>
    </row>
    <row r="1307" s="122" customFormat="1" ht="23.1" customHeight="1" spans="2:2">
      <c r="B1307" s="133"/>
    </row>
    <row r="1308" s="122" customFormat="1" ht="23.1" customHeight="1" spans="2:2">
      <c r="B1308" s="133"/>
    </row>
    <row r="1309" s="122" customFormat="1" ht="23.1" customHeight="1" spans="2:2">
      <c r="B1309" s="133"/>
    </row>
    <row r="1310" s="122" customFormat="1" ht="23.1" customHeight="1" spans="2:2">
      <c r="B1310" s="133"/>
    </row>
    <row r="1311" s="122" customFormat="1" ht="23.1" customHeight="1" spans="2:2">
      <c r="B1311" s="133"/>
    </row>
    <row r="1312" s="122" customFormat="1" ht="23.1" customHeight="1" spans="2:2">
      <c r="B1312" s="133"/>
    </row>
    <row r="1313" s="122" customFormat="1" ht="23.1" customHeight="1" spans="2:2">
      <c r="B1313" s="133"/>
    </row>
    <row r="1314" s="122" customFormat="1" ht="23.1" customHeight="1" spans="2:2">
      <c r="B1314" s="133"/>
    </row>
    <row r="1315" s="122" customFormat="1" ht="23.1" customHeight="1" spans="2:2">
      <c r="B1315" s="133"/>
    </row>
    <row r="1316" s="122" customFormat="1" ht="23.1" customHeight="1" spans="2:2">
      <c r="B1316" s="133"/>
    </row>
    <row r="1317" s="122" customFormat="1" ht="23.1" customHeight="1" spans="2:2">
      <c r="B1317" s="133"/>
    </row>
    <row r="1318" s="122" customFormat="1" ht="23.1" customHeight="1" spans="2:2">
      <c r="B1318" s="133"/>
    </row>
    <row r="1319" s="122" customFormat="1" ht="23.1" customHeight="1" spans="2:2">
      <c r="B1319" s="133"/>
    </row>
    <row r="1320" s="122" customFormat="1" ht="23.1" customHeight="1" spans="2:2">
      <c r="B1320" s="133"/>
    </row>
    <row r="1321" s="122" customFormat="1" ht="23.1" customHeight="1" spans="2:2">
      <c r="B1321" s="133"/>
    </row>
    <row r="1322" s="122" customFormat="1" ht="23.1" customHeight="1" spans="2:2">
      <c r="B1322" s="133"/>
    </row>
    <row r="1323" s="122" customFormat="1" ht="23.1" customHeight="1" spans="2:2">
      <c r="B1323" s="133"/>
    </row>
    <row r="1324" s="122" customFormat="1" ht="23.1" customHeight="1" spans="2:2">
      <c r="B1324" s="133"/>
    </row>
    <row r="1325" s="122" customFormat="1" ht="23.1" customHeight="1" spans="2:2">
      <c r="B1325" s="133"/>
    </row>
    <row r="1326" s="122" customFormat="1" ht="23.1" customHeight="1" spans="2:2">
      <c r="B1326" s="133"/>
    </row>
    <row r="1327" s="122" customFormat="1" ht="23.1" customHeight="1" spans="2:2">
      <c r="B1327" s="133"/>
    </row>
    <row r="1328" s="122" customFormat="1" ht="23.1" customHeight="1" spans="2:2">
      <c r="B1328" s="133"/>
    </row>
    <row r="1329" s="122" customFormat="1" ht="23.1" customHeight="1" spans="2:2">
      <c r="B1329" s="133"/>
    </row>
    <row r="1330" s="122" customFormat="1" ht="23.1" customHeight="1" spans="2:2">
      <c r="B1330" s="133"/>
    </row>
    <row r="1331" s="122" customFormat="1" ht="23.1" customHeight="1" spans="2:2">
      <c r="B1331" s="133"/>
    </row>
    <row r="1332" s="122" customFormat="1" ht="23.1" customHeight="1" spans="2:2">
      <c r="B1332" s="133"/>
    </row>
    <row r="1333" s="122" customFormat="1" ht="23.1" customHeight="1" spans="2:2">
      <c r="B1333" s="133"/>
    </row>
    <row r="1334" s="122" customFormat="1" ht="23.1" customHeight="1" spans="2:2">
      <c r="B1334" s="133"/>
    </row>
    <row r="1335" s="122" customFormat="1" ht="23.1" customHeight="1" spans="2:2">
      <c r="B1335" s="133"/>
    </row>
    <row r="1336" s="122" customFormat="1" ht="23.1" customHeight="1" spans="2:2">
      <c r="B1336" s="133"/>
    </row>
    <row r="1337" s="122" customFormat="1" ht="23.1" customHeight="1" spans="2:2">
      <c r="B1337" s="133"/>
    </row>
    <row r="1338" s="122" customFormat="1" ht="23.1" customHeight="1" spans="2:2">
      <c r="B1338" s="133"/>
    </row>
    <row r="1339" s="122" customFormat="1" ht="23.1" customHeight="1" spans="2:2">
      <c r="B1339" s="133"/>
    </row>
    <row r="1340" s="122" customFormat="1" ht="23.1" customHeight="1" spans="2:2">
      <c r="B1340" s="133"/>
    </row>
    <row r="1341" s="122" customFormat="1" ht="23.1" customHeight="1" spans="2:2">
      <c r="B1341" s="133"/>
    </row>
    <row r="1342" s="122" customFormat="1" ht="23.1" customHeight="1" spans="2:2">
      <c r="B1342" s="133"/>
    </row>
    <row r="1343" s="122" customFormat="1" ht="23.1" customHeight="1" spans="2:2">
      <c r="B1343" s="133"/>
    </row>
    <row r="1344" s="122" customFormat="1" ht="23.1" customHeight="1" spans="2:2">
      <c r="B1344" s="133"/>
    </row>
    <row r="1345" s="122" customFormat="1" ht="23.1" customHeight="1" spans="2:2">
      <c r="B1345" s="133"/>
    </row>
    <row r="1346" s="122" customFormat="1" ht="23.1" customHeight="1" spans="2:2">
      <c r="B1346" s="133"/>
    </row>
    <row r="1347" s="122" customFormat="1" ht="23.1" customHeight="1" spans="2:2">
      <c r="B1347" s="133"/>
    </row>
    <row r="1348" s="122" customFormat="1" ht="23.1" customHeight="1" spans="2:2">
      <c r="B1348" s="133"/>
    </row>
    <row r="1349" s="122" customFormat="1" ht="23.1" customHeight="1" spans="2:2">
      <c r="B1349" s="133"/>
    </row>
    <row r="1350" s="122" customFormat="1" ht="23.1" customHeight="1" spans="2:2">
      <c r="B1350" s="133"/>
    </row>
    <row r="1351" s="122" customFormat="1" ht="23.1" customHeight="1" spans="2:2">
      <c r="B1351" s="133"/>
    </row>
    <row r="1352" s="122" customFormat="1" ht="23.1" customHeight="1" spans="2:2">
      <c r="B1352" s="133"/>
    </row>
    <row r="1353" s="122" customFormat="1" ht="23.1" customHeight="1" spans="2:2">
      <c r="B1353" s="133"/>
    </row>
    <row r="1354" s="122" customFormat="1" ht="23.1" customHeight="1" spans="2:2">
      <c r="B1354" s="133"/>
    </row>
    <row r="1355" s="122" customFormat="1" ht="23.1" customHeight="1" spans="2:2">
      <c r="B1355" s="133"/>
    </row>
    <row r="1356" s="122" customFormat="1" ht="23.1" customHeight="1" spans="2:2">
      <c r="B1356" s="133"/>
    </row>
    <row r="1357" s="122" customFormat="1" ht="23.1" customHeight="1" spans="2:2">
      <c r="B1357" s="133"/>
    </row>
    <row r="1358" s="122" customFormat="1" ht="23.1" customHeight="1" spans="2:2">
      <c r="B1358" s="133"/>
    </row>
    <row r="1359" s="122" customFormat="1" ht="23.1" customHeight="1" spans="2:2">
      <c r="B1359" s="133"/>
    </row>
    <row r="1360" s="122" customFormat="1" ht="23.1" customHeight="1" spans="2:2">
      <c r="B1360" s="133"/>
    </row>
    <row r="1361" s="122" customFormat="1" ht="23.1" customHeight="1" spans="2:2">
      <c r="B1361" s="133"/>
    </row>
    <row r="1362" s="122" customFormat="1" ht="23.1" customHeight="1" spans="2:2">
      <c r="B1362" s="133"/>
    </row>
    <row r="1363" s="122" customFormat="1" ht="23.1" customHeight="1" spans="2:2">
      <c r="B1363" s="133"/>
    </row>
    <row r="1364" s="122" customFormat="1" ht="23.1" customHeight="1" spans="2:2">
      <c r="B1364" s="133"/>
    </row>
    <row r="1365" s="122" customFormat="1" ht="23.1" customHeight="1" spans="2:2">
      <c r="B1365" s="133"/>
    </row>
    <row r="1366" s="122" customFormat="1" ht="23.1" customHeight="1" spans="2:2">
      <c r="B1366" s="133"/>
    </row>
    <row r="1367" s="122" customFormat="1" ht="23.1" customHeight="1" spans="2:2">
      <c r="B1367" s="133"/>
    </row>
    <row r="1368" s="122" customFormat="1" ht="23.1" customHeight="1" spans="2:2">
      <c r="B1368" s="133"/>
    </row>
    <row r="1369" s="122" customFormat="1" ht="23.1" customHeight="1" spans="2:2">
      <c r="B1369" s="133"/>
    </row>
    <row r="1370" s="122" customFormat="1" ht="23.1" customHeight="1" spans="2:2">
      <c r="B1370" s="133"/>
    </row>
    <row r="1371" s="122" customFormat="1" ht="23.1" customHeight="1" spans="2:2">
      <c r="B1371" s="133"/>
    </row>
    <row r="1372" s="122" customFormat="1" ht="23.1" customHeight="1" spans="2:2">
      <c r="B1372" s="133"/>
    </row>
    <row r="1373" s="122" customFormat="1" ht="23.1" customHeight="1" spans="2:2">
      <c r="B1373" s="133"/>
    </row>
    <row r="1374" s="122" customFormat="1" ht="23.1" customHeight="1" spans="2:2">
      <c r="B1374" s="133"/>
    </row>
    <row r="1375" s="122" customFormat="1" ht="23.1" customHeight="1" spans="2:2">
      <c r="B1375" s="133"/>
    </row>
    <row r="1376" s="122" customFormat="1" ht="23.1" customHeight="1" spans="2:2">
      <c r="B1376" s="133"/>
    </row>
    <row r="1377" s="122" customFormat="1" ht="23.1" customHeight="1" spans="2:2">
      <c r="B1377" s="133"/>
    </row>
    <row r="1378" s="122" customFormat="1" ht="23.1" customHeight="1" spans="2:2">
      <c r="B1378" s="133"/>
    </row>
    <row r="1379" s="122" customFormat="1" ht="23.1" customHeight="1" spans="2:2">
      <c r="B1379" s="133"/>
    </row>
    <row r="1380" s="122" customFormat="1" ht="23.1" customHeight="1" spans="2:2">
      <c r="B1380" s="133"/>
    </row>
    <row r="1381" s="122" customFormat="1" ht="23.1" customHeight="1" spans="2:2">
      <c r="B1381" s="133"/>
    </row>
    <row r="1382" s="122" customFormat="1" ht="23.1" customHeight="1" spans="2:2">
      <c r="B1382" s="133"/>
    </row>
    <row r="1383" s="122" customFormat="1" ht="23.1" customHeight="1" spans="2:2">
      <c r="B1383" s="133"/>
    </row>
    <row r="1384" s="122" customFormat="1" ht="23.1" customHeight="1" spans="2:2">
      <c r="B1384" s="133"/>
    </row>
    <row r="1385" s="122" customFormat="1" ht="23.1" customHeight="1" spans="2:2">
      <c r="B1385" s="133"/>
    </row>
    <row r="1386" s="122" customFormat="1" ht="23.1" customHeight="1" spans="2:2">
      <c r="B1386" s="133"/>
    </row>
    <row r="1387" s="122" customFormat="1" ht="23.1" customHeight="1" spans="2:2">
      <c r="B1387" s="133"/>
    </row>
    <row r="1388" s="122" customFormat="1" ht="23.1" customHeight="1" spans="2:2">
      <c r="B1388" s="133"/>
    </row>
    <row r="1389" s="122" customFormat="1" ht="23.1" customHeight="1" spans="2:2">
      <c r="B1389" s="133"/>
    </row>
    <row r="1390" s="122" customFormat="1" ht="23.1" customHeight="1" spans="2:2">
      <c r="B1390" s="133"/>
    </row>
    <row r="1391" s="122" customFormat="1" ht="23.1" customHeight="1" spans="2:2">
      <c r="B1391" s="133"/>
    </row>
    <row r="1392" s="122" customFormat="1" ht="23.1" customHeight="1" spans="2:2">
      <c r="B1392" s="133"/>
    </row>
    <row r="1393" s="122" customFormat="1" ht="23.1" customHeight="1" spans="2:2">
      <c r="B1393" s="133"/>
    </row>
    <row r="1394" s="122" customFormat="1" ht="24.95" customHeight="1" spans="2:2">
      <c r="B1394" s="133"/>
    </row>
    <row r="1395" s="122" customFormat="1" ht="24.95" customHeight="1" spans="2:2">
      <c r="B1395" s="133"/>
    </row>
    <row r="1396" s="122" customFormat="1" ht="24.95" customHeight="1" spans="2:2">
      <c r="B1396" s="133"/>
    </row>
    <row r="1397" s="122" customFormat="1" ht="24.95" customHeight="1" spans="2:2">
      <c r="B1397" s="133"/>
    </row>
    <row r="1398" s="122" customFormat="1" ht="24.95" customHeight="1" spans="2:2">
      <c r="B1398" s="133"/>
    </row>
    <row r="1399" s="122" customFormat="1" ht="24.95" customHeight="1" spans="2:2">
      <c r="B1399" s="133"/>
    </row>
    <row r="1400" s="122" customFormat="1" ht="24.95" customHeight="1" spans="2:2">
      <c r="B1400" s="133"/>
    </row>
    <row r="1401" s="122" customFormat="1" ht="24.95" customHeight="1" spans="2:2">
      <c r="B1401" s="133"/>
    </row>
    <row r="1402" s="122" customFormat="1" ht="24.95" customHeight="1" spans="2:2">
      <c r="B1402" s="133"/>
    </row>
    <row r="1403" s="122" customFormat="1" ht="24.95" customHeight="1" spans="2:2">
      <c r="B1403" s="133"/>
    </row>
    <row r="1404" s="122" customFormat="1" ht="24.95" customHeight="1" spans="2:2">
      <c r="B1404" s="133"/>
    </row>
    <row r="1405" s="122" customFormat="1" ht="24.95" customHeight="1" spans="2:2">
      <c r="B1405" s="133"/>
    </row>
    <row r="1406" s="122" customFormat="1" ht="24.95" customHeight="1" spans="2:2">
      <c r="B1406" s="133"/>
    </row>
    <row r="1407" s="122" customFormat="1" ht="24.95" customHeight="1" spans="2:2">
      <c r="B1407" s="133"/>
    </row>
    <row r="1408" s="122" customFormat="1" ht="24.95" customHeight="1" spans="2:2">
      <c r="B1408" s="133"/>
    </row>
    <row r="1409" s="122" customFormat="1" ht="24.95" customHeight="1" spans="2:2">
      <c r="B1409" s="133"/>
    </row>
    <row r="1410" s="122" customFormat="1" ht="24.95" customHeight="1" spans="2:2">
      <c r="B1410" s="133"/>
    </row>
    <row r="1411" s="122" customFormat="1" ht="24.95" customHeight="1" spans="2:2">
      <c r="B1411" s="133"/>
    </row>
    <row r="1412" s="122" customFormat="1" ht="24.95" customHeight="1" spans="2:2">
      <c r="B1412" s="133"/>
    </row>
    <row r="1413" s="122" customFormat="1" ht="24.95" customHeight="1" spans="2:2">
      <c r="B1413" s="133"/>
    </row>
    <row r="1414" s="122" customFormat="1" ht="24.95" customHeight="1" spans="2:2">
      <c r="B1414" s="133"/>
    </row>
    <row r="1415" s="122" customFormat="1" ht="24.95" customHeight="1" spans="2:2">
      <c r="B1415" s="133"/>
    </row>
    <row r="1416" s="122" customFormat="1" ht="24.95" customHeight="1" spans="2:2">
      <c r="B1416" s="133"/>
    </row>
    <row r="1417" s="122" customFormat="1" ht="24.95" customHeight="1" spans="2:2">
      <c r="B1417" s="133"/>
    </row>
    <row r="1418" s="122" customFormat="1" ht="24.95" customHeight="1" spans="2:2">
      <c r="B1418" s="133"/>
    </row>
    <row r="1419" s="122" customFormat="1" ht="24.95" customHeight="1" spans="2:2">
      <c r="B1419" s="133"/>
    </row>
    <row r="1420" s="122" customFormat="1" ht="24.95" customHeight="1" spans="2:2">
      <c r="B1420" s="133"/>
    </row>
    <row r="1421" s="122" customFormat="1" ht="24.95" customHeight="1" spans="2:2">
      <c r="B1421" s="133"/>
    </row>
    <row r="1422" s="122" customFormat="1" ht="24.95" customHeight="1" spans="2:2">
      <c r="B1422" s="133"/>
    </row>
    <row r="1423" s="122" customFormat="1" ht="24.95" customHeight="1" spans="2:2">
      <c r="B1423" s="133"/>
    </row>
    <row r="1424" s="122" customFormat="1" ht="24.95" customHeight="1" spans="2:2">
      <c r="B1424" s="133"/>
    </row>
    <row r="1425" s="122" customFormat="1" ht="24.95" customHeight="1" spans="2:2">
      <c r="B1425" s="133"/>
    </row>
    <row r="1426" s="122" customFormat="1" ht="24.95" customHeight="1" spans="2:2">
      <c r="B1426" s="133"/>
    </row>
    <row r="1427" s="122" customFormat="1" ht="24.95" customHeight="1" spans="2:2">
      <c r="B1427" s="133"/>
    </row>
    <row r="1428" s="122" customFormat="1" ht="24.95" customHeight="1" spans="2:2">
      <c r="B1428" s="133"/>
    </row>
    <row r="1429" s="122" customFormat="1" ht="24.95" customHeight="1" spans="2:2">
      <c r="B1429" s="133"/>
    </row>
    <row r="1430" s="122" customFormat="1" ht="24.95" customHeight="1" spans="2:2">
      <c r="B1430" s="133"/>
    </row>
    <row r="1431" s="122" customFormat="1" ht="24.95" customHeight="1" spans="2:2">
      <c r="B1431" s="133"/>
    </row>
    <row r="1432" s="122" customFormat="1" ht="24.95" customHeight="1" spans="2:2">
      <c r="B1432" s="133"/>
    </row>
    <row r="1433" s="122" customFormat="1" ht="24.95" customHeight="1" spans="2:2">
      <c r="B1433" s="133"/>
    </row>
    <row r="1434" s="122" customFormat="1" ht="24.95" customHeight="1" spans="2:2">
      <c r="B1434" s="133"/>
    </row>
    <row r="1435" s="122" customFormat="1" ht="24.95" customHeight="1" spans="2:2">
      <c r="B1435" s="133"/>
    </row>
    <row r="1436" s="122" customFormat="1" ht="24.95" customHeight="1" spans="2:2">
      <c r="B1436" s="133"/>
    </row>
    <row r="1437" s="122" customFormat="1" ht="24.95" customHeight="1" spans="2:2">
      <c r="B1437" s="133"/>
    </row>
    <row r="1438" s="122" customFormat="1" ht="24.95" customHeight="1" spans="2:2">
      <c r="B1438" s="133"/>
    </row>
    <row r="1439" s="122" customFormat="1" ht="24.95" customHeight="1" spans="2:2">
      <c r="B1439" s="133"/>
    </row>
    <row r="1440" s="122" customFormat="1" ht="24.95" customHeight="1" spans="2:2">
      <c r="B1440" s="133"/>
    </row>
    <row r="1441" s="122" customFormat="1" ht="24.95" customHeight="1" spans="2:2">
      <c r="B1441" s="133"/>
    </row>
    <row r="1442" s="122" customFormat="1" ht="24.95" customHeight="1" spans="2:2">
      <c r="B1442" s="133"/>
    </row>
    <row r="1443" s="122" customFormat="1" ht="24.95" customHeight="1" spans="2:2">
      <c r="B1443" s="133"/>
    </row>
    <row r="1444" s="122" customFormat="1" ht="24.95" customHeight="1" spans="2:2">
      <c r="B1444" s="133"/>
    </row>
    <row r="1445" s="122" customFormat="1" ht="24.95" customHeight="1" spans="2:2">
      <c r="B1445" s="133"/>
    </row>
    <row r="1446" s="122" customFormat="1" ht="24.95" customHeight="1" spans="2:2">
      <c r="B1446" s="133"/>
    </row>
    <row r="1447" s="122" customFormat="1" ht="24.95" customHeight="1" spans="2:2">
      <c r="B1447" s="133"/>
    </row>
    <row r="1448" s="122" customFormat="1" ht="24.95" customHeight="1" spans="2:2">
      <c r="B1448" s="133"/>
    </row>
    <row r="1449" s="122" customFormat="1" ht="24.95" customHeight="1" spans="2:2">
      <c r="B1449" s="133"/>
    </row>
    <row r="1450" s="122" customFormat="1" ht="24.95" customHeight="1" spans="2:2">
      <c r="B1450" s="133"/>
    </row>
    <row r="1451" s="122" customFormat="1" ht="24.95" customHeight="1" spans="2:2">
      <c r="B1451" s="133"/>
    </row>
    <row r="1452" s="122" customFormat="1" ht="24.95" customHeight="1" spans="2:2">
      <c r="B1452" s="133"/>
    </row>
    <row r="1453" s="122" customFormat="1" ht="24.95" customHeight="1" spans="2:2">
      <c r="B1453" s="133"/>
    </row>
    <row r="1454" s="122" customFormat="1" ht="24.95" customHeight="1" spans="2:2">
      <c r="B1454" s="133"/>
    </row>
    <row r="1455" s="122" customFormat="1" ht="24.95" customHeight="1" spans="2:2">
      <c r="B1455" s="133"/>
    </row>
    <row r="1456" s="122" customFormat="1" ht="24.95" customHeight="1" spans="2:2">
      <c r="B1456" s="133"/>
    </row>
    <row r="1457" s="122" customFormat="1" ht="24.95" customHeight="1" spans="2:2">
      <c r="B1457" s="133"/>
    </row>
    <row r="1458" s="122" customFormat="1" ht="24.95" customHeight="1" spans="2:2">
      <c r="B1458" s="133"/>
    </row>
    <row r="1459" s="122" customFormat="1" ht="24.95" customHeight="1" spans="2:2">
      <c r="B1459" s="133"/>
    </row>
    <row r="1460" s="122" customFormat="1" ht="24.95" customHeight="1" spans="2:2">
      <c r="B1460" s="133"/>
    </row>
    <row r="1461" s="122" customFormat="1" ht="24.95" customHeight="1" spans="2:2">
      <c r="B1461" s="133"/>
    </row>
    <row r="1462" s="122" customFormat="1" ht="24.95" customHeight="1" spans="2:2">
      <c r="B1462" s="133"/>
    </row>
    <row r="1463" s="122" customFormat="1" ht="24.95" customHeight="1" spans="2:2">
      <c r="B1463" s="133"/>
    </row>
    <row r="1464" s="122" customFormat="1" ht="24.95" customHeight="1" spans="2:2">
      <c r="B1464" s="133"/>
    </row>
    <row r="1465" s="122" customFormat="1" ht="24.95" customHeight="1" spans="2:2">
      <c r="B1465" s="133"/>
    </row>
    <row r="1466" s="122" customFormat="1" ht="24.95" customHeight="1" spans="2:2">
      <c r="B1466" s="133"/>
    </row>
    <row r="1467" s="122" customFormat="1" ht="24.95" customHeight="1" spans="2:2">
      <c r="B1467" s="133"/>
    </row>
    <row r="1468" s="122" customFormat="1" ht="24.95" customHeight="1" spans="2:2">
      <c r="B1468" s="133"/>
    </row>
    <row r="1469" s="122" customFormat="1" ht="24.95" customHeight="1" spans="2:2">
      <c r="B1469" s="133"/>
    </row>
    <row r="1470" s="122" customFormat="1" ht="24.95" customHeight="1" spans="2:2">
      <c r="B1470" s="133"/>
    </row>
    <row r="1471" s="122" customFormat="1" ht="24.95" customHeight="1" spans="2:2">
      <c r="B1471" s="133"/>
    </row>
    <row r="1472" s="122" customFormat="1" ht="24.95" customHeight="1" spans="2:2">
      <c r="B1472" s="133"/>
    </row>
    <row r="1473" s="122" customFormat="1" ht="24.95" customHeight="1" spans="2:2">
      <c r="B1473" s="133"/>
    </row>
    <row r="1474" s="122" customFormat="1" ht="24.95" customHeight="1" spans="2:2">
      <c r="B1474" s="133"/>
    </row>
    <row r="1475" s="122" customFormat="1" ht="24.95" customHeight="1" spans="2:2">
      <c r="B1475" s="133"/>
    </row>
    <row r="1476" s="122" customFormat="1" ht="24.95" customHeight="1" spans="2:2">
      <c r="B1476" s="133"/>
    </row>
    <row r="1477" s="122" customFormat="1" ht="24.95" customHeight="1" spans="2:2">
      <c r="B1477" s="133"/>
    </row>
    <row r="1478" s="122" customFormat="1" ht="24.95" customHeight="1" spans="2:2">
      <c r="B1478" s="133"/>
    </row>
    <row r="1479" s="122" customFormat="1" ht="24.95" customHeight="1" spans="2:2">
      <c r="B1479" s="133"/>
    </row>
    <row r="1480" s="122" customFormat="1" ht="24.95" customHeight="1" spans="2:2">
      <c r="B1480" s="133"/>
    </row>
    <row r="1481" s="122" customFormat="1" ht="24.95" customHeight="1" spans="2:2">
      <c r="B1481" s="133"/>
    </row>
    <row r="1482" s="122" customFormat="1" ht="24.95" customHeight="1" spans="2:2">
      <c r="B1482" s="133"/>
    </row>
    <row r="1483" s="122" customFormat="1" ht="24.95" customHeight="1" spans="2:2">
      <c r="B1483" s="133"/>
    </row>
    <row r="1484" s="122" customFormat="1" ht="24.95" customHeight="1" spans="2:2">
      <c r="B1484" s="133"/>
    </row>
    <row r="1485" s="122" customFormat="1" ht="24.95" customHeight="1" spans="2:2">
      <c r="B1485" s="133"/>
    </row>
    <row r="1486" s="122" customFormat="1" ht="24.95" customHeight="1" spans="2:2">
      <c r="B1486" s="133"/>
    </row>
    <row r="1487" s="122" customFormat="1" ht="24.95" customHeight="1" spans="2:2">
      <c r="B1487" s="133"/>
    </row>
    <row r="1488" s="122" customFormat="1" ht="24.95" customHeight="1" spans="2:2">
      <c r="B1488" s="133"/>
    </row>
    <row r="1489" s="122" customFormat="1" ht="24.95" customHeight="1" spans="2:2">
      <c r="B1489" s="133"/>
    </row>
    <row r="1490" s="122" customFormat="1" ht="24.95" customHeight="1" spans="2:2">
      <c r="B1490" s="133"/>
    </row>
    <row r="1491" s="122" customFormat="1" ht="24.95" customHeight="1" spans="2:2">
      <c r="B1491" s="133"/>
    </row>
    <row r="1492" s="122" customFormat="1" ht="24.95" customHeight="1" spans="2:2">
      <c r="B1492" s="133"/>
    </row>
    <row r="1493" s="122" customFormat="1" ht="24.95" customHeight="1" spans="2:2">
      <c r="B1493" s="133"/>
    </row>
    <row r="1494" s="122" customFormat="1" ht="24.95" customHeight="1" spans="2:2">
      <c r="B1494" s="133"/>
    </row>
    <row r="1495" s="122" customFormat="1" ht="24.95" customHeight="1" spans="2:2">
      <c r="B1495" s="133"/>
    </row>
    <row r="1496" s="122" customFormat="1" ht="24.95" customHeight="1" spans="2:2">
      <c r="B1496" s="133"/>
    </row>
    <row r="1497" s="122" customFormat="1" ht="24.95" customHeight="1" spans="2:2">
      <c r="B1497" s="133"/>
    </row>
    <row r="1498" s="122" customFormat="1" ht="24.95" customHeight="1" spans="2:2">
      <c r="B1498" s="133"/>
    </row>
    <row r="1499" s="122" customFormat="1" ht="24.95" customHeight="1" spans="2:2">
      <c r="B1499" s="133"/>
    </row>
    <row r="1500" s="122" customFormat="1" ht="24.95" customHeight="1" spans="2:2">
      <c r="B1500" s="133"/>
    </row>
    <row r="1501" s="122" customFormat="1" ht="24.95" customHeight="1" spans="2:2">
      <c r="B1501" s="133"/>
    </row>
    <row r="1502" s="122" customFormat="1" ht="24.95" customHeight="1" spans="2:2">
      <c r="B1502" s="133"/>
    </row>
    <row r="1503" s="122" customFormat="1" ht="24.95" customHeight="1" spans="2:2">
      <c r="B1503" s="133"/>
    </row>
    <row r="1504" s="122" customFormat="1" ht="24.95" customHeight="1" spans="2:2">
      <c r="B1504" s="133"/>
    </row>
    <row r="1505" s="122" customFormat="1" ht="24.95" customHeight="1" spans="2:2">
      <c r="B1505" s="133"/>
    </row>
    <row r="1506" s="122" customFormat="1" ht="24.95" customHeight="1" spans="2:2">
      <c r="B1506" s="133"/>
    </row>
    <row r="1507" s="122" customFormat="1" ht="24.95" customHeight="1" spans="2:2">
      <c r="B1507" s="133"/>
    </row>
    <row r="1508" s="122" customFormat="1" ht="24.95" customHeight="1" spans="2:2">
      <c r="B1508" s="133"/>
    </row>
    <row r="1509" s="122" customFormat="1" ht="24.95" customHeight="1" spans="2:2">
      <c r="B1509" s="133"/>
    </row>
    <row r="1510" s="122" customFormat="1" ht="24.95" customHeight="1" spans="2:2">
      <c r="B1510" s="133"/>
    </row>
    <row r="1511" s="122" customFormat="1" ht="24.95" customHeight="1" spans="2:2">
      <c r="B1511" s="133"/>
    </row>
    <row r="1512" s="122" customFormat="1" ht="24.95" customHeight="1" spans="2:2">
      <c r="B1512" s="133"/>
    </row>
    <row r="1513" s="122" customFormat="1" ht="24.95" customHeight="1" spans="2:2">
      <c r="B1513" s="133"/>
    </row>
    <row r="1514" s="122" customFormat="1" ht="24.95" customHeight="1" spans="2:2">
      <c r="B1514" s="133"/>
    </row>
    <row r="1515" s="122" customFormat="1" ht="24.95" customHeight="1" spans="2:2">
      <c r="B1515" s="133"/>
    </row>
    <row r="1516" s="122" customFormat="1" ht="24.95" customHeight="1" spans="2:2">
      <c r="B1516" s="133"/>
    </row>
    <row r="1517" s="122" customFormat="1" ht="24.95" customHeight="1" spans="2:2">
      <c r="B1517" s="133"/>
    </row>
    <row r="1518" s="122" customFormat="1" ht="24.95" customHeight="1" spans="2:2">
      <c r="B1518" s="133"/>
    </row>
    <row r="1519" s="122" customFormat="1" ht="24.95" customHeight="1" spans="2:2">
      <c r="B1519" s="133"/>
    </row>
    <row r="1520" s="122" customFormat="1" ht="24.95" customHeight="1" spans="2:2">
      <c r="B1520" s="133"/>
    </row>
    <row r="1521" s="122" customFormat="1" ht="24.95" customHeight="1" spans="2:2">
      <c r="B1521" s="133"/>
    </row>
    <row r="1522" s="122" customFormat="1" ht="24.95" customHeight="1" spans="2:2">
      <c r="B1522" s="133"/>
    </row>
    <row r="1523" s="122" customFormat="1" ht="24.95" customHeight="1" spans="2:2">
      <c r="B1523" s="133"/>
    </row>
    <row r="1524" s="122" customFormat="1" ht="24.95" customHeight="1" spans="2:2">
      <c r="B1524" s="133"/>
    </row>
    <row r="1525" s="122" customFormat="1" ht="24.95" customHeight="1" spans="2:2">
      <c r="B1525" s="133"/>
    </row>
    <row r="1526" s="122" customFormat="1" ht="24.95" customHeight="1" spans="2:2">
      <c r="B1526" s="133"/>
    </row>
    <row r="1527" s="122" customFormat="1" ht="24.95" customHeight="1" spans="2:2">
      <c r="B1527" s="133"/>
    </row>
    <row r="1528" s="122" customFormat="1" ht="24.95" customHeight="1" spans="2:2">
      <c r="B1528" s="133"/>
    </row>
    <row r="1529" s="122" customFormat="1" ht="24.95" customHeight="1" spans="2:2">
      <c r="B1529" s="133"/>
    </row>
    <row r="1530" s="122" customFormat="1" ht="24.95" customHeight="1" spans="2:2">
      <c r="B1530" s="133"/>
    </row>
    <row r="1531" s="122" customFormat="1" ht="24.95" customHeight="1" spans="2:2">
      <c r="B1531" s="133"/>
    </row>
    <row r="1532" s="122" customFormat="1" ht="24.95" customHeight="1" spans="2:2">
      <c r="B1532" s="133"/>
    </row>
    <row r="1533" s="122" customFormat="1" ht="24.95" customHeight="1" spans="2:2">
      <c r="B1533" s="133"/>
    </row>
    <row r="1534" s="122" customFormat="1" ht="24.95" customHeight="1" spans="2:2">
      <c r="B1534" s="133"/>
    </row>
    <row r="1535" s="122" customFormat="1" ht="24.95" customHeight="1" spans="2:2">
      <c r="B1535" s="133"/>
    </row>
    <row r="1536" s="122" customFormat="1" ht="24.95" customHeight="1" spans="2:2">
      <c r="B1536" s="133"/>
    </row>
    <row r="1537" s="122" customFormat="1" ht="24.95" customHeight="1" spans="2:2">
      <c r="B1537" s="133"/>
    </row>
    <row r="1538" s="122" customFormat="1" ht="24.95" customHeight="1" spans="2:2">
      <c r="B1538" s="133"/>
    </row>
    <row r="1539" s="122" customFormat="1" ht="24.95" customHeight="1" spans="2:2">
      <c r="B1539" s="133"/>
    </row>
    <row r="1540" s="122" customFormat="1" ht="24.95" customHeight="1" spans="2:2">
      <c r="B1540" s="133"/>
    </row>
    <row r="1541" s="122" customFormat="1" ht="24.95" customHeight="1" spans="2:2">
      <c r="B1541" s="133"/>
    </row>
    <row r="1542" s="122" customFormat="1" ht="24.95" customHeight="1" spans="2:2">
      <c r="B1542" s="133"/>
    </row>
    <row r="1543" s="122" customFormat="1" ht="24.95" customHeight="1" spans="2:2">
      <c r="B1543" s="133"/>
    </row>
    <row r="1544" s="122" customFormat="1" ht="24.95" customHeight="1" spans="2:2">
      <c r="B1544" s="133"/>
    </row>
    <row r="1545" s="122" customFormat="1" ht="24.95" customHeight="1" spans="2:2">
      <c r="B1545" s="133"/>
    </row>
    <row r="1546" s="122" customFormat="1" ht="24.95" customHeight="1" spans="2:2">
      <c r="B1546" s="133"/>
    </row>
    <row r="1547" s="122" customFormat="1" ht="24.95" customHeight="1" spans="2:2">
      <c r="B1547" s="133"/>
    </row>
    <row r="1548" s="122" customFormat="1" ht="24.95" customHeight="1" spans="2:2">
      <c r="B1548" s="133"/>
    </row>
    <row r="1549" s="122" customFormat="1" ht="24.95" customHeight="1" spans="2:2">
      <c r="B1549" s="133"/>
    </row>
    <row r="1550" s="122" customFormat="1" ht="24.95" customHeight="1" spans="2:2">
      <c r="B1550" s="133"/>
    </row>
    <row r="1551" s="122" customFormat="1" ht="24.95" customHeight="1" spans="2:2">
      <c r="B1551" s="133"/>
    </row>
    <row r="1552" s="122" customFormat="1" ht="24.95" customHeight="1" spans="2:2">
      <c r="B1552" s="133"/>
    </row>
    <row r="1553" s="122" customFormat="1" ht="24.95" customHeight="1" spans="2:2">
      <c r="B1553" s="133"/>
    </row>
    <row r="1554" s="122" customFormat="1" ht="24.95" customHeight="1" spans="2:2">
      <c r="B1554" s="133"/>
    </row>
    <row r="1555" s="122" customFormat="1" ht="24.95" customHeight="1" spans="2:2">
      <c r="B1555" s="133"/>
    </row>
    <row r="1556" s="122" customFormat="1" ht="24.95" customHeight="1" spans="2:2">
      <c r="B1556" s="133"/>
    </row>
    <row r="1557" s="122" customFormat="1" ht="24.95" customHeight="1" spans="2:2">
      <c r="B1557" s="133"/>
    </row>
    <row r="1558" s="122" customFormat="1" ht="24.95" customHeight="1" spans="2:2">
      <c r="B1558" s="133"/>
    </row>
    <row r="1559" s="122" customFormat="1" ht="24.95" customHeight="1" spans="2:2">
      <c r="B1559" s="133"/>
    </row>
    <row r="1560" s="122" customFormat="1" ht="24.95" customHeight="1" spans="2:2">
      <c r="B1560" s="133"/>
    </row>
    <row r="1561" s="122" customFormat="1" ht="24.95" customHeight="1" spans="2:2">
      <c r="B1561" s="133"/>
    </row>
    <row r="1562" s="122" customFormat="1" ht="24.95" customHeight="1" spans="2:2">
      <c r="B1562" s="133"/>
    </row>
    <row r="1563" s="122" customFormat="1" ht="24.95" customHeight="1" spans="2:2">
      <c r="B1563" s="133"/>
    </row>
    <row r="1564" s="122" customFormat="1" ht="24.95" customHeight="1" spans="2:2">
      <c r="B1564" s="133"/>
    </row>
    <row r="1565" s="122" customFormat="1" ht="24.95" customHeight="1" spans="2:2">
      <c r="B1565" s="133"/>
    </row>
    <row r="1566" s="122" customFormat="1" ht="24.95" customHeight="1" spans="2:2">
      <c r="B1566" s="133"/>
    </row>
    <row r="1567" s="122" customFormat="1" ht="24.95" customHeight="1" spans="2:2">
      <c r="B1567" s="133"/>
    </row>
    <row r="1568" s="122" customFormat="1" ht="24.95" customHeight="1" spans="2:2">
      <c r="B1568" s="133"/>
    </row>
    <row r="1569" s="122" customFormat="1" ht="24.95" customHeight="1" spans="2:2">
      <c r="B1569" s="133"/>
    </row>
    <row r="1570" s="122" customFormat="1" ht="24.95" customHeight="1" spans="2:2">
      <c r="B1570" s="133"/>
    </row>
    <row r="1571" s="122" customFormat="1" ht="24.95" customHeight="1" spans="2:2">
      <c r="B1571" s="133"/>
    </row>
    <row r="1572" s="122" customFormat="1" ht="24.95" customHeight="1" spans="2:2">
      <c r="B1572" s="133"/>
    </row>
    <row r="1573" s="122" customFormat="1" ht="24.95" customHeight="1" spans="2:2">
      <c r="B1573" s="133"/>
    </row>
    <row r="1574" s="122" customFormat="1" ht="24.95" customHeight="1" spans="2:2">
      <c r="B1574" s="133"/>
    </row>
    <row r="1575" s="122" customFormat="1" ht="24.95" customHeight="1" spans="2:2">
      <c r="B1575" s="133"/>
    </row>
    <row r="1576" s="122" customFormat="1" ht="24.95" customHeight="1" spans="2:2">
      <c r="B1576" s="133"/>
    </row>
    <row r="1577" s="122" customFormat="1" ht="24.95" customHeight="1" spans="2:2">
      <c r="B1577" s="133"/>
    </row>
    <row r="1578" s="122" customFormat="1" ht="24.95" customHeight="1" spans="2:2">
      <c r="B1578" s="133"/>
    </row>
    <row r="1579" s="122" customFormat="1" ht="24.95" customHeight="1" spans="2:2">
      <c r="B1579" s="133"/>
    </row>
    <row r="1580" s="122" customFormat="1" ht="24.95" customHeight="1" spans="2:2">
      <c r="B1580" s="133"/>
    </row>
    <row r="1581" s="122" customFormat="1" ht="24.95" customHeight="1" spans="2:2">
      <c r="B1581" s="133"/>
    </row>
    <row r="1582" s="122" customFormat="1" ht="24.95" customHeight="1" spans="2:2">
      <c r="B1582" s="133"/>
    </row>
    <row r="1583" s="122" customFormat="1" ht="24.95" customHeight="1" spans="2:2">
      <c r="B1583" s="133"/>
    </row>
    <row r="1584" s="122" customFormat="1" ht="24.95" customHeight="1" spans="2:2">
      <c r="B1584" s="133"/>
    </row>
    <row r="1585" s="122" customFormat="1" ht="24.95" customHeight="1" spans="2:2">
      <c r="B1585" s="133"/>
    </row>
    <row r="1586" s="122" customFormat="1" ht="24.95" customHeight="1" spans="2:2">
      <c r="B1586" s="133"/>
    </row>
    <row r="1587" s="122" customFormat="1" ht="24.95" customHeight="1" spans="2:2">
      <c r="B1587" s="133"/>
    </row>
    <row r="1588" s="122" customFormat="1" ht="24.95" customHeight="1" spans="2:2">
      <c r="B1588" s="133"/>
    </row>
    <row r="1589" s="122" customFormat="1" ht="24.95" customHeight="1" spans="2:2">
      <c r="B1589" s="133"/>
    </row>
    <row r="1590" s="122" customFormat="1" ht="24.95" customHeight="1" spans="2:2">
      <c r="B1590" s="133"/>
    </row>
    <row r="1591" s="122" customFormat="1" ht="24.95" customHeight="1" spans="2:2">
      <c r="B1591" s="133"/>
    </row>
    <row r="1592" s="122" customFormat="1" ht="24.95" customHeight="1" spans="2:2">
      <c r="B1592" s="133"/>
    </row>
    <row r="1593" s="122" customFormat="1" ht="24.95" customHeight="1" spans="2:2">
      <c r="B1593" s="133"/>
    </row>
    <row r="1594" s="122" customFormat="1" ht="24.95" customHeight="1" spans="2:2">
      <c r="B1594" s="133"/>
    </row>
    <row r="1595" s="122" customFormat="1" ht="24.95" customHeight="1" spans="2:2">
      <c r="B1595" s="133"/>
    </row>
    <row r="1596" s="122" customFormat="1" ht="24.95" customHeight="1" spans="2:2">
      <c r="B1596" s="133"/>
    </row>
    <row r="1597" s="122" customFormat="1" ht="24.95" customHeight="1" spans="2:2">
      <c r="B1597" s="133"/>
    </row>
    <row r="1598" s="122" customFormat="1" ht="24.95" customHeight="1" spans="2:2">
      <c r="B1598" s="133"/>
    </row>
    <row r="1599" s="122" customFormat="1" ht="24.95" customHeight="1" spans="2:2">
      <c r="B1599" s="133"/>
    </row>
    <row r="1600" s="122" customFormat="1" ht="24.95" customHeight="1" spans="2:2">
      <c r="B1600" s="133"/>
    </row>
    <row r="1601" s="122" customFormat="1" ht="24.95" customHeight="1" spans="2:2">
      <c r="B1601" s="133"/>
    </row>
    <row r="1602" s="122" customFormat="1" ht="24.95" customHeight="1" spans="2:2">
      <c r="B1602" s="133"/>
    </row>
    <row r="1603" s="122" customFormat="1" ht="24.95" customHeight="1" spans="2:2">
      <c r="B1603" s="133"/>
    </row>
    <row r="1604" s="122" customFormat="1" ht="24.95" customHeight="1" spans="2:2">
      <c r="B1604" s="133"/>
    </row>
    <row r="1605" s="122" customFormat="1" ht="24.95" customHeight="1" spans="2:2">
      <c r="B1605" s="133"/>
    </row>
    <row r="1606" s="122" customFormat="1" ht="24.95" customHeight="1" spans="2:2">
      <c r="B1606" s="133"/>
    </row>
    <row r="1607" s="122" customFormat="1" ht="24.95" customHeight="1" spans="2:2">
      <c r="B1607" s="133"/>
    </row>
    <row r="1608" s="122" customFormat="1" ht="24.95" customHeight="1" spans="2:2">
      <c r="B1608" s="133"/>
    </row>
    <row r="1609" s="122" customFormat="1" ht="24.95" customHeight="1" spans="2:2">
      <c r="B1609" s="133"/>
    </row>
    <row r="1610" s="122" customFormat="1" ht="24.95" customHeight="1" spans="2:2">
      <c r="B1610" s="133"/>
    </row>
    <row r="1611" s="122" customFormat="1" ht="24.95" customHeight="1" spans="2:2">
      <c r="B1611" s="133"/>
    </row>
    <row r="1612" s="122" customFormat="1" ht="24.95" customHeight="1" spans="2:2">
      <c r="B1612" s="133"/>
    </row>
    <row r="1613" s="122" customFormat="1" ht="24.95" customHeight="1" spans="2:2">
      <c r="B1613" s="133"/>
    </row>
    <row r="1614" s="122" customFormat="1" ht="24.95" customHeight="1" spans="2:2">
      <c r="B1614" s="133"/>
    </row>
    <row r="1615" s="122" customFormat="1" ht="24.95" customHeight="1" spans="2:2">
      <c r="B1615" s="133"/>
    </row>
    <row r="1616" s="122" customFormat="1" ht="24.95" customHeight="1" spans="2:2">
      <c r="B1616" s="133"/>
    </row>
    <row r="1617" s="122" customFormat="1" ht="24.95" customHeight="1" spans="2:2">
      <c r="B1617" s="133"/>
    </row>
    <row r="1618" s="122" customFormat="1" ht="24.95" customHeight="1" spans="2:2">
      <c r="B1618" s="133"/>
    </row>
    <row r="1619" s="122" customFormat="1" ht="24.95" customHeight="1" spans="2:2">
      <c r="B1619" s="133"/>
    </row>
    <row r="1620" s="122" customFormat="1" ht="24.95" customHeight="1" spans="2:2">
      <c r="B1620" s="133"/>
    </row>
    <row r="1621" s="122" customFormat="1" ht="24.95" customHeight="1" spans="2:2">
      <c r="B1621" s="133"/>
    </row>
    <row r="1622" s="122" customFormat="1" ht="24.95" customHeight="1" spans="2:2">
      <c r="B1622" s="133"/>
    </row>
    <row r="1623" s="122" customFormat="1" ht="24.95" customHeight="1" spans="2:2">
      <c r="B1623" s="133"/>
    </row>
    <row r="1624" s="122" customFormat="1" ht="24.95" customHeight="1" spans="2:2">
      <c r="B1624" s="133"/>
    </row>
    <row r="1625" s="122" customFormat="1" ht="24.95" customHeight="1" spans="2:2">
      <c r="B1625" s="133"/>
    </row>
    <row r="1626" s="122" customFormat="1" ht="24.95" customHeight="1" spans="2:2">
      <c r="B1626" s="133"/>
    </row>
    <row r="1627" s="122" customFormat="1" ht="24.95" customHeight="1" spans="2:2">
      <c r="B1627" s="133"/>
    </row>
    <row r="1628" s="122" customFormat="1" ht="24.95" customHeight="1" spans="2:2">
      <c r="B1628" s="133"/>
    </row>
    <row r="1629" s="122" customFormat="1" ht="24.95" customHeight="1" spans="2:2">
      <c r="B1629" s="133"/>
    </row>
    <row r="1630" s="122" customFormat="1" ht="24.95" customHeight="1" spans="2:2">
      <c r="B1630" s="133"/>
    </row>
    <row r="1631" s="122" customFormat="1" ht="24.95" customHeight="1" spans="2:2">
      <c r="B1631" s="133"/>
    </row>
    <row r="1632" s="122" customFormat="1" ht="24.95" customHeight="1" spans="2:2">
      <c r="B1632" s="133"/>
    </row>
    <row r="1633" s="122" customFormat="1" ht="24.95" customHeight="1" spans="2:2">
      <c r="B1633" s="133"/>
    </row>
    <row r="1634" s="122" customFormat="1" ht="24.95" customHeight="1" spans="2:2">
      <c r="B1634" s="133"/>
    </row>
    <row r="1635" s="122" customFormat="1" ht="24.95" customHeight="1" spans="2:2">
      <c r="B1635" s="133"/>
    </row>
    <row r="1636" s="122" customFormat="1" ht="24.95" customHeight="1" spans="2:2">
      <c r="B1636" s="133"/>
    </row>
    <row r="1637" s="122" customFormat="1" ht="24.95" customHeight="1" spans="2:2">
      <c r="B1637" s="133"/>
    </row>
    <row r="1638" s="122" customFormat="1" ht="24.95" customHeight="1" spans="2:2">
      <c r="B1638" s="133"/>
    </row>
    <row r="1639" s="122" customFormat="1" ht="24.95" customHeight="1" spans="2:2">
      <c r="B1639" s="133"/>
    </row>
    <row r="1640" s="122" customFormat="1" ht="24.95" customHeight="1" spans="2:2">
      <c r="B1640" s="133"/>
    </row>
    <row r="1641" s="122" customFormat="1" ht="24.95" customHeight="1" spans="2:2">
      <c r="B1641" s="133"/>
    </row>
    <row r="1642" s="122" customFormat="1" ht="24.95" customHeight="1" spans="2:2">
      <c r="B1642" s="133"/>
    </row>
    <row r="1643" s="122" customFormat="1" ht="24.95" customHeight="1" spans="2:2">
      <c r="B1643" s="133"/>
    </row>
    <row r="1644" s="122" customFormat="1" ht="24.95" customHeight="1" spans="2:2">
      <c r="B1644" s="133"/>
    </row>
    <row r="1645" s="122" customFormat="1" ht="24.95" customHeight="1" spans="2:2">
      <c r="B1645" s="133"/>
    </row>
    <row r="1646" s="122" customFormat="1" ht="24.95" customHeight="1" spans="2:2">
      <c r="B1646" s="133"/>
    </row>
    <row r="1647" s="122" customFormat="1" ht="24.95" customHeight="1" spans="2:2">
      <c r="B1647" s="133"/>
    </row>
    <row r="1648" s="122" customFormat="1" ht="24.95" customHeight="1" spans="2:2">
      <c r="B1648" s="133"/>
    </row>
    <row r="1649" s="122" customFormat="1" ht="24.95" customHeight="1" spans="2:2">
      <c r="B1649" s="133"/>
    </row>
    <row r="1650" s="122" customFormat="1" ht="24.95" customHeight="1" spans="2:2">
      <c r="B1650" s="133"/>
    </row>
    <row r="1651" s="122" customFormat="1" ht="24.95" customHeight="1" spans="2:2">
      <c r="B1651" s="133"/>
    </row>
    <row r="1652" s="122" customFormat="1" ht="24.95" customHeight="1" spans="2:2">
      <c r="B1652" s="133"/>
    </row>
    <row r="1653" s="122" customFormat="1" ht="24.95" customHeight="1" spans="2:2">
      <c r="B1653" s="133"/>
    </row>
    <row r="1654" s="122" customFormat="1" ht="24.95" customHeight="1" spans="2:2">
      <c r="B1654" s="133"/>
    </row>
    <row r="1655" s="122" customFormat="1" ht="24.95" customHeight="1" spans="2:2">
      <c r="B1655" s="133"/>
    </row>
    <row r="1656" s="122" customFormat="1" ht="24.95" customHeight="1" spans="2:2">
      <c r="B1656" s="133"/>
    </row>
    <row r="1657" s="122" customFormat="1" ht="24.95" customHeight="1" spans="2:2">
      <c r="B1657" s="133"/>
    </row>
    <row r="1658" s="122" customFormat="1" ht="24.95" customHeight="1" spans="2:2">
      <c r="B1658" s="133"/>
    </row>
    <row r="1659" s="122" customFormat="1" ht="24.95" customHeight="1" spans="2:2">
      <c r="B1659" s="133"/>
    </row>
    <row r="1660" s="122" customFormat="1" ht="24.95" customHeight="1" spans="2:2">
      <c r="B1660" s="133"/>
    </row>
    <row r="1661" s="122" customFormat="1" ht="24.95" customHeight="1" spans="2:2">
      <c r="B1661" s="133"/>
    </row>
    <row r="1662" s="122" customFormat="1" ht="24.95" customHeight="1" spans="2:2">
      <c r="B1662" s="133"/>
    </row>
    <row r="1663" s="122" customFormat="1" ht="24.95" customHeight="1" spans="2:2">
      <c r="B1663" s="133"/>
    </row>
    <row r="1664" s="122" customFormat="1" ht="24.95" customHeight="1" spans="2:2">
      <c r="B1664" s="133"/>
    </row>
    <row r="1665" s="122" customFormat="1" ht="24.95" customHeight="1" spans="2:2">
      <c r="B1665" s="133"/>
    </row>
    <row r="1666" s="122" customFormat="1" ht="24.95" customHeight="1" spans="2:2">
      <c r="B1666" s="133"/>
    </row>
    <row r="1667" s="122" customFormat="1" ht="24.95" customHeight="1" spans="2:2">
      <c r="B1667" s="133"/>
    </row>
    <row r="1668" s="122" customFormat="1" ht="24.95" customHeight="1" spans="2:2">
      <c r="B1668" s="133"/>
    </row>
    <row r="1669" s="122" customFormat="1" ht="24.95" customHeight="1" spans="2:2">
      <c r="B1669" s="133"/>
    </row>
    <row r="1670" s="122" customFormat="1" ht="24.95" customHeight="1" spans="2:2">
      <c r="B1670" s="133"/>
    </row>
    <row r="1671" s="122" customFormat="1" ht="24.95" customHeight="1" spans="2:2">
      <c r="B1671" s="133"/>
    </row>
    <row r="1672" s="122" customFormat="1" ht="24.95" customHeight="1" spans="2:2">
      <c r="B1672" s="133"/>
    </row>
    <row r="1673" s="122" customFormat="1" ht="24.95" customHeight="1" spans="2:2">
      <c r="B1673" s="133"/>
    </row>
    <row r="1674" s="122" customFormat="1" ht="24.95" customHeight="1" spans="2:2">
      <c r="B1674" s="133"/>
    </row>
    <row r="1675" s="122" customFormat="1" ht="24.95" customHeight="1" spans="2:2">
      <c r="B1675" s="133"/>
    </row>
    <row r="1676" s="122" customFormat="1" ht="24.95" customHeight="1" spans="2:2">
      <c r="B1676" s="133"/>
    </row>
    <row r="1677" s="122" customFormat="1" ht="24.95" customHeight="1" spans="2:2">
      <c r="B1677" s="133"/>
    </row>
    <row r="1678" s="122" customFormat="1" ht="24.95" customHeight="1" spans="2:2">
      <c r="B1678" s="133"/>
    </row>
    <row r="1679" s="122" customFormat="1" ht="24.95" customHeight="1" spans="2:2">
      <c r="B1679" s="133"/>
    </row>
    <row r="1680" s="122" customFormat="1" ht="24.95" customHeight="1" spans="2:2">
      <c r="B1680" s="133"/>
    </row>
    <row r="1681" s="122" customFormat="1" ht="24.95" customHeight="1" spans="2:2">
      <c r="B1681" s="133"/>
    </row>
    <row r="1682" s="122" customFormat="1" ht="24.95" customHeight="1" spans="2:2">
      <c r="B1682" s="133"/>
    </row>
    <row r="1683" s="122" customFormat="1" ht="24.95" customHeight="1" spans="2:2">
      <c r="B1683" s="133"/>
    </row>
    <row r="1684" s="122" customFormat="1" ht="24.95" customHeight="1" spans="2:2">
      <c r="B1684" s="133"/>
    </row>
    <row r="1685" s="122" customFormat="1" ht="24.95" customHeight="1" spans="2:2">
      <c r="B1685" s="133"/>
    </row>
    <row r="1686" s="122" customFormat="1" ht="24.95" customHeight="1" spans="2:2">
      <c r="B1686" s="133"/>
    </row>
    <row r="1687" s="122" customFormat="1" ht="24.95" customHeight="1" spans="2:2">
      <c r="B1687" s="133"/>
    </row>
    <row r="1688" s="122" customFormat="1" ht="24.95" customHeight="1" spans="2:2">
      <c r="B1688" s="133"/>
    </row>
    <row r="1689" s="122" customFormat="1" ht="24.95" customHeight="1" spans="2:2">
      <c r="B1689" s="133"/>
    </row>
    <row r="1690" s="122" customFormat="1" ht="24.95" customHeight="1" spans="2:2">
      <c r="B1690" s="133"/>
    </row>
    <row r="1691" s="122" customFormat="1" ht="24.95" customHeight="1" spans="2:2">
      <c r="B1691" s="133"/>
    </row>
    <row r="1692" s="122" customFormat="1" ht="24.95" customHeight="1" spans="2:2">
      <c r="B1692" s="133"/>
    </row>
    <row r="1693" s="122" customFormat="1" ht="24.95" customHeight="1" spans="2:2">
      <c r="B1693" s="133"/>
    </row>
    <row r="1694" s="122" customFormat="1" ht="24.95" customHeight="1" spans="2:2">
      <c r="B1694" s="133"/>
    </row>
    <row r="1695" s="122" customFormat="1" ht="24.95" customHeight="1" spans="2:2">
      <c r="B1695" s="133"/>
    </row>
    <row r="1696" s="122" customFormat="1" ht="24.95" customHeight="1" spans="2:2">
      <c r="B1696" s="133"/>
    </row>
    <row r="1697" s="122" customFormat="1" ht="24.95" customHeight="1" spans="2:2">
      <c r="B1697" s="133"/>
    </row>
    <row r="1698" s="122" customFormat="1" ht="24.95" customHeight="1" spans="2:2">
      <c r="B1698" s="133"/>
    </row>
    <row r="1699" s="122" customFormat="1" ht="24.95" customHeight="1" spans="2:2">
      <c r="B1699" s="133"/>
    </row>
    <row r="1700" s="122" customFormat="1" ht="24.95" customHeight="1" spans="2:2">
      <c r="B1700" s="133"/>
    </row>
    <row r="1701" s="122" customFormat="1" ht="24.95" customHeight="1" spans="2:2">
      <c r="B1701" s="133"/>
    </row>
    <row r="1702" s="122" customFormat="1" ht="24.95" customHeight="1" spans="2:2">
      <c r="B1702" s="133"/>
    </row>
    <row r="1703" s="122" customFormat="1" ht="24.95" customHeight="1" spans="2:2">
      <c r="B1703" s="133"/>
    </row>
    <row r="1704" s="122" customFormat="1" ht="24.95" customHeight="1" spans="2:2">
      <c r="B1704" s="133"/>
    </row>
    <row r="1705" s="122" customFormat="1" ht="24.95" customHeight="1" spans="2:2">
      <c r="B1705" s="133"/>
    </row>
    <row r="1706" s="122" customFormat="1" ht="24.95" customHeight="1" spans="2:2">
      <c r="B1706" s="133"/>
    </row>
    <row r="1707" s="122" customFormat="1" ht="24.95" customHeight="1" spans="2:2">
      <c r="B1707" s="133"/>
    </row>
    <row r="1708" s="122" customFormat="1" ht="24.95" customHeight="1" spans="2:2">
      <c r="B1708" s="133"/>
    </row>
    <row r="1709" s="122" customFormat="1" ht="24.95" customHeight="1" spans="2:2">
      <c r="B1709" s="133"/>
    </row>
    <row r="1710" s="122" customFormat="1" ht="24.95" customHeight="1" spans="2:2">
      <c r="B1710" s="133"/>
    </row>
    <row r="1711" s="122" customFormat="1" ht="24.95" customHeight="1" spans="2:2">
      <c r="B1711" s="133"/>
    </row>
    <row r="1712" s="122" customFormat="1" ht="24.95" customHeight="1" spans="2:2">
      <c r="B1712" s="133"/>
    </row>
    <row r="1713" s="122" customFormat="1" ht="24.95" customHeight="1" spans="2:2">
      <c r="B1713" s="133"/>
    </row>
    <row r="1714" s="122" customFormat="1" ht="24.95" customHeight="1" spans="2:2">
      <c r="B1714" s="133"/>
    </row>
    <row r="1715" s="122" customFormat="1" ht="24.95" customHeight="1" spans="2:2">
      <c r="B1715" s="133"/>
    </row>
    <row r="1716" s="122" customFormat="1" ht="24.95" customHeight="1" spans="2:2">
      <c r="B1716" s="133"/>
    </row>
    <row r="1717" s="122" customFormat="1" ht="24.95" customHeight="1" spans="2:2">
      <c r="B1717" s="133"/>
    </row>
    <row r="1718" s="122" customFormat="1" ht="24.95" customHeight="1" spans="2:2">
      <c r="B1718" s="133"/>
    </row>
    <row r="1719" s="122" customFormat="1" ht="24.95" customHeight="1" spans="2:2">
      <c r="B1719" s="133"/>
    </row>
    <row r="1720" s="122" customFormat="1" ht="24.95" customHeight="1" spans="2:2">
      <c r="B1720" s="133"/>
    </row>
    <row r="1721" s="122" customFormat="1" ht="24.95" customHeight="1" spans="2:2">
      <c r="B1721" s="133"/>
    </row>
    <row r="1722" s="122" customFormat="1" ht="24.95" customHeight="1" spans="2:2">
      <c r="B1722" s="133"/>
    </row>
    <row r="1723" s="122" customFormat="1" ht="24.95" customHeight="1" spans="2:2">
      <c r="B1723" s="133"/>
    </row>
    <row r="1724" s="122" customFormat="1" ht="24.95" customHeight="1" spans="2:2">
      <c r="B1724" s="133"/>
    </row>
    <row r="1725" s="122" customFormat="1" ht="24.95" customHeight="1" spans="2:2">
      <c r="B1725" s="133"/>
    </row>
    <row r="1726" s="122" customFormat="1" ht="24.95" customHeight="1" spans="2:2">
      <c r="B1726" s="133"/>
    </row>
    <row r="1727" s="122" customFormat="1" ht="24.95" customHeight="1" spans="2:2">
      <c r="B1727" s="133"/>
    </row>
    <row r="1728" s="122" customFormat="1" ht="24.95" customHeight="1" spans="2:2">
      <c r="B1728" s="133"/>
    </row>
    <row r="1729" s="122" customFormat="1" ht="24.95" customHeight="1" spans="2:2">
      <c r="B1729" s="133"/>
    </row>
    <row r="1730" s="122" customFormat="1" ht="24.95" customHeight="1" spans="2:2">
      <c r="B1730" s="133"/>
    </row>
    <row r="1731" s="122" customFormat="1" ht="24.95" customHeight="1" spans="2:2">
      <c r="B1731" s="133"/>
    </row>
    <row r="1732" s="122" customFormat="1" ht="24.95" customHeight="1" spans="2:2">
      <c r="B1732" s="133"/>
    </row>
    <row r="1733" s="122" customFormat="1" ht="24.95" customHeight="1" spans="2:2">
      <c r="B1733" s="133"/>
    </row>
    <row r="1734" s="122" customFormat="1" ht="24.95" customHeight="1" spans="2:2">
      <c r="B1734" s="133"/>
    </row>
    <row r="1735" s="122" customFormat="1" ht="24.95" customHeight="1" spans="2:2">
      <c r="B1735" s="133"/>
    </row>
    <row r="1736" s="122" customFormat="1" ht="24.95" customHeight="1" spans="2:2">
      <c r="B1736" s="133"/>
    </row>
    <row r="1737" s="122" customFormat="1" ht="24.95" customHeight="1" spans="2:2">
      <c r="B1737" s="133"/>
    </row>
    <row r="1738" s="122" customFormat="1" ht="24.95" customHeight="1" spans="2:2">
      <c r="B1738" s="133"/>
    </row>
    <row r="1739" s="122" customFormat="1" ht="24.95" customHeight="1" spans="2:2">
      <c r="B1739" s="133"/>
    </row>
    <row r="1740" s="122" customFormat="1" ht="24.95" customHeight="1" spans="2:2">
      <c r="B1740" s="133"/>
    </row>
    <row r="1741" s="122" customFormat="1" ht="24.95" customHeight="1" spans="2:2">
      <c r="B1741" s="133"/>
    </row>
    <row r="1742" s="122" customFormat="1" ht="24.95" customHeight="1" spans="2:2">
      <c r="B1742" s="133"/>
    </row>
    <row r="1743" s="122" customFormat="1" ht="24.95" customHeight="1" spans="2:2">
      <c r="B1743" s="133"/>
    </row>
    <row r="1744" s="122" customFormat="1" ht="24.95" customHeight="1" spans="2:2">
      <c r="B1744" s="133"/>
    </row>
    <row r="1745" s="122" customFormat="1" ht="24.95" customHeight="1" spans="2:2">
      <c r="B1745" s="133"/>
    </row>
    <row r="1746" s="122" customFormat="1" ht="24.95" customHeight="1" spans="2:2">
      <c r="B1746" s="133"/>
    </row>
    <row r="1747" s="122" customFormat="1" ht="24.95" customHeight="1" spans="2:2">
      <c r="B1747" s="133"/>
    </row>
    <row r="1748" s="122" customFormat="1" ht="24.95" customHeight="1" spans="2:2">
      <c r="B1748" s="133"/>
    </row>
    <row r="1749" s="122" customFormat="1" ht="24.95" customHeight="1" spans="2:2">
      <c r="B1749" s="133"/>
    </row>
    <row r="1750" s="122" customFormat="1" ht="24.95" customHeight="1" spans="2:2">
      <c r="B1750" s="133"/>
    </row>
    <row r="1751" s="122" customFormat="1" ht="24.95" customHeight="1" spans="2:2">
      <c r="B1751" s="133"/>
    </row>
    <row r="1752" s="122" customFormat="1" ht="24.95" customHeight="1" spans="2:2">
      <c r="B1752" s="133"/>
    </row>
    <row r="1753" s="122" customFormat="1" ht="24.95" customHeight="1" spans="2:2">
      <c r="B1753" s="133"/>
    </row>
    <row r="1754" s="122" customFormat="1" ht="24.95" customHeight="1" spans="2:2">
      <c r="B1754" s="133"/>
    </row>
    <row r="1755" s="122" customFormat="1" ht="24.95" customHeight="1" spans="2:2">
      <c r="B1755" s="133"/>
    </row>
    <row r="1756" s="122" customFormat="1" ht="24.95" customHeight="1" spans="2:2">
      <c r="B1756" s="133"/>
    </row>
    <row r="1757" s="122" customFormat="1" ht="24.95" customHeight="1" spans="2:2">
      <c r="B1757" s="133"/>
    </row>
    <row r="1758" s="122" customFormat="1" ht="24.95" customHeight="1" spans="2:2">
      <c r="B1758" s="133"/>
    </row>
    <row r="1759" s="122" customFormat="1" ht="24.95" customHeight="1" spans="2:2">
      <c r="B1759" s="133"/>
    </row>
    <row r="1760" s="122" customFormat="1" ht="24.95" customHeight="1" spans="2:2">
      <c r="B1760" s="133"/>
    </row>
    <row r="1761" s="122" customFormat="1" ht="24.95" customHeight="1" spans="2:2">
      <c r="B1761" s="133"/>
    </row>
    <row r="1762" s="122" customFormat="1" ht="24.95" customHeight="1" spans="2:2">
      <c r="B1762" s="133"/>
    </row>
    <row r="1763" s="122" customFormat="1" ht="24.95" customHeight="1" spans="2:2">
      <c r="B1763" s="133"/>
    </row>
    <row r="1764" s="122" customFormat="1" ht="24.95" customHeight="1" spans="2:2">
      <c r="B1764" s="133"/>
    </row>
    <row r="1765" s="122" customFormat="1" ht="24.95" customHeight="1" spans="2:2">
      <c r="B1765" s="133"/>
    </row>
    <row r="1766" s="122" customFormat="1" ht="24.95" customHeight="1" spans="2:2">
      <c r="B1766" s="133"/>
    </row>
    <row r="1767" s="122" customFormat="1" ht="24.95" customHeight="1" spans="2:2">
      <c r="B1767" s="133"/>
    </row>
    <row r="1768" s="122" customFormat="1" ht="24.95" customHeight="1" spans="2:2">
      <c r="B1768" s="133"/>
    </row>
    <row r="1769" s="122" customFormat="1" ht="24.95" customHeight="1" spans="2:2">
      <c r="B1769" s="133"/>
    </row>
    <row r="1770" s="122" customFormat="1" ht="24.95" customHeight="1" spans="2:2">
      <c r="B1770" s="133"/>
    </row>
    <row r="1771" s="122" customFormat="1" ht="24.95" customHeight="1" spans="2:2">
      <c r="B1771" s="133"/>
    </row>
    <row r="1772" s="122" customFormat="1" ht="24.95" customHeight="1" spans="2:2">
      <c r="B1772" s="133"/>
    </row>
    <row r="1773" s="122" customFormat="1" ht="24.95" customHeight="1" spans="2:2">
      <c r="B1773" s="133"/>
    </row>
    <row r="1774" s="122" customFormat="1" ht="24.95" customHeight="1" spans="2:2">
      <c r="B1774" s="133"/>
    </row>
    <row r="1775" s="122" customFormat="1" ht="24.95" customHeight="1" spans="2:2">
      <c r="B1775" s="133"/>
    </row>
    <row r="1776" s="122" customFormat="1" ht="24.95" customHeight="1" spans="2:2">
      <c r="B1776" s="133"/>
    </row>
    <row r="1777" s="122" customFormat="1" ht="24.95" customHeight="1" spans="2:2">
      <c r="B1777" s="133"/>
    </row>
    <row r="1778" s="122" customFormat="1" ht="24.95" customHeight="1" spans="2:2">
      <c r="B1778" s="133"/>
    </row>
    <row r="1779" s="122" customFormat="1" ht="24.95" customHeight="1" spans="2:2">
      <c r="B1779" s="133"/>
    </row>
    <row r="1780" s="122" customFormat="1" ht="24.95" customHeight="1" spans="2:2">
      <c r="B1780" s="133"/>
    </row>
    <row r="1781" s="122" customFormat="1" ht="24.95" customHeight="1" spans="2:2">
      <c r="B1781" s="133"/>
    </row>
    <row r="1782" s="122" customFormat="1" ht="24.95" customHeight="1" spans="2:2">
      <c r="B1782" s="133"/>
    </row>
    <row r="1783" s="122" customFormat="1" ht="24.95" customHeight="1" spans="2:2">
      <c r="B1783" s="133"/>
    </row>
    <row r="1784" s="122" customFormat="1" ht="24.95" customHeight="1" spans="2:2">
      <c r="B1784" s="133"/>
    </row>
    <row r="1785" s="122" customFormat="1" ht="24.95" customHeight="1" spans="2:2">
      <c r="B1785" s="133"/>
    </row>
    <row r="1786" s="122" customFormat="1" ht="24.95" customHeight="1" spans="2:2">
      <c r="B1786" s="133"/>
    </row>
    <row r="1787" s="122" customFormat="1" ht="24.95" customHeight="1" spans="2:2">
      <c r="B1787" s="133"/>
    </row>
    <row r="1788" s="122" customFormat="1" ht="24.95" customHeight="1" spans="2:2">
      <c r="B1788" s="133"/>
    </row>
    <row r="1789" s="122" customFormat="1" ht="24.95" customHeight="1" spans="2:2">
      <c r="B1789" s="133"/>
    </row>
    <row r="1790" s="122" customFormat="1" ht="24.95" customHeight="1" spans="2:2">
      <c r="B1790" s="133"/>
    </row>
    <row r="1791" s="122" customFormat="1" ht="24.95" customHeight="1" spans="2:2">
      <c r="B1791" s="133"/>
    </row>
    <row r="1792" s="122" customFormat="1" ht="24.95" customHeight="1" spans="2:2">
      <c r="B1792" s="133"/>
    </row>
    <row r="1793" s="122" customFormat="1" ht="24.95" customHeight="1" spans="2:2">
      <c r="B1793" s="133"/>
    </row>
    <row r="1794" s="122" customFormat="1" ht="24.95" customHeight="1" spans="2:2">
      <c r="B1794" s="133"/>
    </row>
    <row r="1795" s="122" customFormat="1" ht="24.95" customHeight="1" spans="2:2">
      <c r="B1795" s="133"/>
    </row>
    <row r="1796" s="122" customFormat="1" ht="24.95" customHeight="1" spans="2:2">
      <c r="B1796" s="133"/>
    </row>
    <row r="1797" s="122" customFormat="1" ht="24.95" customHeight="1" spans="2:2">
      <c r="B1797" s="133"/>
    </row>
    <row r="1798" s="122" customFormat="1" ht="24.95" customHeight="1" spans="2:2">
      <c r="B1798" s="133"/>
    </row>
    <row r="1799" s="122" customFormat="1" ht="24.95" customHeight="1" spans="2:2">
      <c r="B1799" s="133"/>
    </row>
    <row r="1800" s="122" customFormat="1" ht="24.95" customHeight="1" spans="2:2">
      <c r="B1800" s="133"/>
    </row>
    <row r="1801" s="122" customFormat="1" ht="24.95" customHeight="1" spans="2:2">
      <c r="B1801" s="133"/>
    </row>
    <row r="1802" s="122" customFormat="1" ht="24.95" customHeight="1" spans="2:2">
      <c r="B1802" s="133"/>
    </row>
    <row r="1803" s="122" customFormat="1" ht="24.95" customHeight="1" spans="2:2">
      <c r="B1803" s="133"/>
    </row>
    <row r="1804" s="122" customFormat="1" ht="24.95" customHeight="1" spans="2:2">
      <c r="B1804" s="133"/>
    </row>
    <row r="1805" s="122" customFormat="1" ht="24.95" customHeight="1" spans="2:2">
      <c r="B1805" s="133"/>
    </row>
    <row r="1806" s="122" customFormat="1" ht="24.95" customHeight="1" spans="2:2">
      <c r="B1806" s="133"/>
    </row>
    <row r="1807" s="122" customFormat="1" ht="24.95" customHeight="1" spans="2:2">
      <c r="B1807" s="133"/>
    </row>
    <row r="1808" s="122" customFormat="1" ht="24.95" customHeight="1" spans="2:2">
      <c r="B1808" s="133"/>
    </row>
    <row r="1809" s="122" customFormat="1" ht="24.95" customHeight="1" spans="2:2">
      <c r="B1809" s="133"/>
    </row>
    <row r="1810" s="122" customFormat="1" ht="24.95" customHeight="1" spans="2:2">
      <c r="B1810" s="133"/>
    </row>
    <row r="1811" s="122" customFormat="1" ht="24.95" customHeight="1" spans="2:2">
      <c r="B1811" s="133"/>
    </row>
    <row r="1812" s="122" customFormat="1" ht="24.95" customHeight="1" spans="2:2">
      <c r="B1812" s="133"/>
    </row>
    <row r="1813" s="122" customFormat="1" ht="24.95" customHeight="1" spans="2:2">
      <c r="B1813" s="133"/>
    </row>
    <row r="1814" s="122" customFormat="1" ht="24.95" customHeight="1" spans="2:2">
      <c r="B1814" s="133"/>
    </row>
    <row r="1815" s="122" customFormat="1" ht="24.95" customHeight="1" spans="2:2">
      <c r="B1815" s="133"/>
    </row>
    <row r="1816" s="122" customFormat="1" ht="24.95" customHeight="1" spans="2:2">
      <c r="B1816" s="133"/>
    </row>
    <row r="1817" s="122" customFormat="1" ht="24.95" customHeight="1" spans="2:2">
      <c r="B1817" s="133"/>
    </row>
    <row r="1818" s="122" customFormat="1" ht="24.95" customHeight="1" spans="2:2">
      <c r="B1818" s="133"/>
    </row>
    <row r="1819" s="122" customFormat="1" ht="24.95" customHeight="1" spans="2:2">
      <c r="B1819" s="133"/>
    </row>
    <row r="1820" s="122" customFormat="1" ht="24.95" customHeight="1" spans="2:2">
      <c r="B1820" s="133"/>
    </row>
    <row r="1821" s="122" customFormat="1" ht="24.95" customHeight="1" spans="2:2">
      <c r="B1821" s="133"/>
    </row>
    <row r="1822" s="122" customFormat="1" ht="24.95" customHeight="1" spans="2:2">
      <c r="B1822" s="133"/>
    </row>
    <row r="1823" s="122" customFormat="1" ht="24.95" customHeight="1" spans="2:2">
      <c r="B1823" s="133"/>
    </row>
    <row r="1824" s="122" customFormat="1" ht="24.95" customHeight="1" spans="2:2">
      <c r="B1824" s="133"/>
    </row>
    <row r="1825" s="122" customFormat="1" ht="24.95" customHeight="1" spans="2:2">
      <c r="B1825" s="133"/>
    </row>
    <row r="1826" s="122" customFormat="1" ht="24.95" customHeight="1" spans="2:2">
      <c r="B1826" s="133"/>
    </row>
    <row r="1827" s="122" customFormat="1" ht="24.95" customHeight="1" spans="2:2">
      <c r="B1827" s="133"/>
    </row>
    <row r="1828" s="122" customFormat="1" ht="24.95" customHeight="1" spans="2:2">
      <c r="B1828" s="133"/>
    </row>
    <row r="1829" s="122" customFormat="1" ht="24.95" customHeight="1" spans="2:2">
      <c r="B1829" s="133"/>
    </row>
    <row r="1830" s="122" customFormat="1" ht="24.95" customHeight="1" spans="2:2">
      <c r="B1830" s="133"/>
    </row>
    <row r="1831" s="122" customFormat="1" ht="24.95" customHeight="1" spans="2:2">
      <c r="B1831" s="133"/>
    </row>
    <row r="1832" s="122" customFormat="1" ht="24.95" customHeight="1" spans="2:2">
      <c r="B1832" s="133"/>
    </row>
    <row r="1833" s="122" customFormat="1" ht="24.95" customHeight="1" spans="2:2">
      <c r="B1833" s="133"/>
    </row>
    <row r="1834" s="122" customFormat="1" ht="24.95" customHeight="1" spans="2:2">
      <c r="B1834" s="133"/>
    </row>
    <row r="1835" s="122" customFormat="1" ht="24.95" customHeight="1" spans="2:2">
      <c r="B1835" s="133"/>
    </row>
    <row r="1836" s="122" customFormat="1" ht="24.95" customHeight="1" spans="2:2">
      <c r="B1836" s="133"/>
    </row>
    <row r="1837" s="122" customFormat="1" ht="24.95" customHeight="1" spans="2:2">
      <c r="B1837" s="133"/>
    </row>
    <row r="1838" s="122" customFormat="1" ht="24.95" customHeight="1" spans="2:2">
      <c r="B1838" s="133"/>
    </row>
    <row r="1839" s="122" customFormat="1" ht="24.95" customHeight="1" spans="2:2">
      <c r="B1839" s="133"/>
    </row>
    <row r="1840" s="122" customFormat="1" ht="24.95" customHeight="1" spans="2:2">
      <c r="B1840" s="133"/>
    </row>
    <row r="1841" s="122" customFormat="1" ht="24.95" customHeight="1" spans="2:2">
      <c r="B1841" s="133"/>
    </row>
    <row r="1842" s="122" customFormat="1" ht="24.95" customHeight="1" spans="2:2">
      <c r="B1842" s="133"/>
    </row>
    <row r="1843" s="122" customFormat="1" ht="24.95" customHeight="1" spans="2:2">
      <c r="B1843" s="133"/>
    </row>
    <row r="1844" s="122" customFormat="1" ht="24.95" customHeight="1" spans="2:2">
      <c r="B1844" s="133"/>
    </row>
    <row r="1845" s="122" customFormat="1" ht="24.95" customHeight="1" spans="2:2">
      <c r="B1845" s="133"/>
    </row>
    <row r="1846" s="122" customFormat="1" ht="24.95" customHeight="1" spans="2:2">
      <c r="B1846" s="133"/>
    </row>
    <row r="1847" s="122" customFormat="1" ht="24.95" customHeight="1" spans="2:2">
      <c r="B1847" s="133"/>
    </row>
    <row r="1848" s="122" customFormat="1" ht="24.95" customHeight="1" spans="2:2">
      <c r="B1848" s="133"/>
    </row>
    <row r="1849" s="122" customFormat="1" ht="24.95" customHeight="1" spans="2:2">
      <c r="B1849" s="133"/>
    </row>
    <row r="1850" s="122" customFormat="1" ht="24.95" customHeight="1" spans="2:2">
      <c r="B1850" s="133"/>
    </row>
    <row r="1851" s="122" customFormat="1" ht="24.95" customHeight="1" spans="2:2">
      <c r="B1851" s="133"/>
    </row>
    <row r="1852" s="122" customFormat="1" ht="24.95" customHeight="1" spans="2:2">
      <c r="B1852" s="133"/>
    </row>
    <row r="1853" s="122" customFormat="1" ht="24.95" customHeight="1" spans="2:2">
      <c r="B1853" s="133"/>
    </row>
    <row r="1854" s="122" customFormat="1" ht="24.95" customHeight="1" spans="2:2">
      <c r="B1854" s="133"/>
    </row>
    <row r="1855" s="122" customFormat="1" ht="24.95" customHeight="1" spans="2:2">
      <c r="B1855" s="133"/>
    </row>
    <row r="1856" s="122" customFormat="1" ht="24.95" customHeight="1" spans="2:2">
      <c r="B1856" s="133"/>
    </row>
    <row r="1857" s="122" customFormat="1" ht="24.95" customHeight="1" spans="2:2">
      <c r="B1857" s="133"/>
    </row>
    <row r="1858" s="122" customFormat="1" ht="24.95" customHeight="1" spans="2:2">
      <c r="B1858" s="133"/>
    </row>
    <row r="1859" s="122" customFormat="1" ht="24.95" customHeight="1" spans="2:2">
      <c r="B1859" s="133"/>
    </row>
    <row r="1860" s="122" customFormat="1" ht="24.95" customHeight="1" spans="2:2">
      <c r="B1860" s="133"/>
    </row>
    <row r="1861" s="122" customFormat="1" ht="24.95" customHeight="1" spans="2:2">
      <c r="B1861" s="133"/>
    </row>
    <row r="1862" s="122" customFormat="1" ht="24.95" customHeight="1" spans="2:2">
      <c r="B1862" s="133"/>
    </row>
    <row r="1863" s="122" customFormat="1" ht="24.95" customHeight="1" spans="2:2">
      <c r="B1863" s="133"/>
    </row>
    <row r="1864" s="122" customFormat="1" ht="24.95" customHeight="1" spans="2:2">
      <c r="B1864" s="133"/>
    </row>
    <row r="1865" s="122" customFormat="1" ht="24.95" customHeight="1" spans="2:2">
      <c r="B1865" s="133"/>
    </row>
    <row r="1866" s="122" customFormat="1" ht="24.95" customHeight="1" spans="2:2">
      <c r="B1866" s="133"/>
    </row>
    <row r="1867" s="122" customFormat="1" ht="24.95" customHeight="1" spans="2:2">
      <c r="B1867" s="133"/>
    </row>
    <row r="1868" s="122" customFormat="1" ht="24.95" customHeight="1" spans="2:2">
      <c r="B1868" s="133"/>
    </row>
    <row r="1869" s="122" customFormat="1" ht="24.95" customHeight="1" spans="2:2">
      <c r="B1869" s="133"/>
    </row>
    <row r="1870" s="122" customFormat="1" ht="24.95" customHeight="1" spans="2:2">
      <c r="B1870" s="133"/>
    </row>
    <row r="1871" s="122" customFormat="1" ht="24.95" customHeight="1" spans="2:2">
      <c r="B1871" s="133"/>
    </row>
    <row r="1872" s="122" customFormat="1" ht="24.95" customHeight="1" spans="2:2">
      <c r="B1872" s="133"/>
    </row>
    <row r="1873" s="122" customFormat="1" ht="24.95" customHeight="1" spans="2:2">
      <c r="B1873" s="133"/>
    </row>
    <row r="1874" s="122" customFormat="1" ht="24.95" customHeight="1" spans="2:2">
      <c r="B1874" s="133"/>
    </row>
    <row r="1875" s="122" customFormat="1" ht="24.95" customHeight="1" spans="2:2">
      <c r="B1875" s="133"/>
    </row>
    <row r="1876" s="122" customFormat="1" ht="24.95" customHeight="1" spans="2:2">
      <c r="B1876" s="133"/>
    </row>
    <row r="1877" s="122" customFormat="1" ht="24.95" customHeight="1" spans="2:2">
      <c r="B1877" s="133"/>
    </row>
    <row r="1878" s="122" customFormat="1" ht="24.95" customHeight="1" spans="2:2">
      <c r="B1878" s="133"/>
    </row>
    <row r="1879" s="122" customFormat="1" ht="24.95" customHeight="1" spans="2:2">
      <c r="B1879" s="133"/>
    </row>
    <row r="1880" s="122" customFormat="1" ht="24.95" customHeight="1" spans="2:2">
      <c r="B1880" s="133"/>
    </row>
    <row r="1881" s="122" customFormat="1" ht="24.95" customHeight="1" spans="2:2">
      <c r="B1881" s="133"/>
    </row>
    <row r="1882" s="122" customFormat="1" ht="24.95" customHeight="1" spans="2:2">
      <c r="B1882" s="133"/>
    </row>
    <row r="1883" s="122" customFormat="1" ht="24.95" customHeight="1" spans="2:2">
      <c r="B1883" s="133"/>
    </row>
    <row r="1884" s="122" customFormat="1" ht="24.95" customHeight="1" spans="2:2">
      <c r="B1884" s="133"/>
    </row>
    <row r="1885" s="122" customFormat="1" ht="24.95" customHeight="1" spans="2:2">
      <c r="B1885" s="133"/>
    </row>
    <row r="1886" s="122" customFormat="1" ht="24.95" customHeight="1" spans="2:2">
      <c r="B1886" s="133"/>
    </row>
    <row r="1887" s="122" customFormat="1" ht="24.95" customHeight="1" spans="2:2">
      <c r="B1887" s="133"/>
    </row>
    <row r="1888" s="122" customFormat="1" ht="24.95" customHeight="1" spans="2:2">
      <c r="B1888" s="133"/>
    </row>
    <row r="1889" s="122" customFormat="1" ht="24.95" customHeight="1" spans="2:2">
      <c r="B1889" s="133"/>
    </row>
    <row r="1890" s="122" customFormat="1" ht="24.95" customHeight="1" spans="2:2">
      <c r="B1890" s="133"/>
    </row>
    <row r="1891" s="122" customFormat="1" ht="24.95" customHeight="1" spans="2:2">
      <c r="B1891" s="133"/>
    </row>
    <row r="1892" s="122" customFormat="1" ht="24.95" customHeight="1" spans="2:2">
      <c r="B1892" s="133"/>
    </row>
    <row r="1893" s="122" customFormat="1" ht="24.95" customHeight="1" spans="2:2">
      <c r="B1893" s="133"/>
    </row>
    <row r="1894" s="122" customFormat="1" ht="24.95" customHeight="1" spans="2:2">
      <c r="B1894" s="133"/>
    </row>
    <row r="1895" s="122" customFormat="1" ht="24.95" customHeight="1" spans="2:2">
      <c r="B1895" s="133"/>
    </row>
    <row r="1896" s="122" customFormat="1" ht="24.95" customHeight="1" spans="2:2">
      <c r="B1896" s="133"/>
    </row>
    <row r="1897" s="122" customFormat="1" ht="24.95" customHeight="1" spans="2:2">
      <c r="B1897" s="133"/>
    </row>
    <row r="1898" s="122" customFormat="1" ht="24.95" customHeight="1" spans="2:2">
      <c r="B1898" s="133"/>
    </row>
    <row r="1899" s="122" customFormat="1" ht="24.95" customHeight="1" spans="2:2">
      <c r="B1899" s="133"/>
    </row>
    <row r="1900" s="122" customFormat="1" ht="24.95" customHeight="1" spans="2:2">
      <c r="B1900" s="133"/>
    </row>
    <row r="1901" s="122" customFormat="1" ht="24.95" customHeight="1" spans="2:2">
      <c r="B1901" s="133"/>
    </row>
    <row r="1902" s="122" customFormat="1" ht="24.95" customHeight="1" spans="2:2">
      <c r="B1902" s="133"/>
    </row>
    <row r="1903" s="122" customFormat="1" ht="24.95" customHeight="1" spans="2:2">
      <c r="B1903" s="133"/>
    </row>
    <row r="1904" s="122" customFormat="1" ht="24.95" customHeight="1" spans="2:2">
      <c r="B1904" s="133"/>
    </row>
    <row r="1905" s="122" customFormat="1" ht="24.95" customHeight="1" spans="2:2">
      <c r="B1905" s="133"/>
    </row>
    <row r="1906" s="122" customFormat="1" ht="24.95" customHeight="1" spans="2:2">
      <c r="B1906" s="133"/>
    </row>
    <row r="1907" s="122" customFormat="1" ht="24.95" customHeight="1" spans="2:2">
      <c r="B1907" s="133"/>
    </row>
    <row r="1908" s="122" customFormat="1" ht="24.95" customHeight="1" spans="2:2">
      <c r="B1908" s="133"/>
    </row>
    <row r="1909" s="122" customFormat="1" ht="24.95" customHeight="1" spans="2:2">
      <c r="B1909" s="133"/>
    </row>
    <row r="1910" s="122" customFormat="1" ht="24.95" customHeight="1" spans="2:2">
      <c r="B1910" s="133"/>
    </row>
    <row r="1911" s="122" customFormat="1" ht="24.95" customHeight="1" spans="2:2">
      <c r="B1911" s="133"/>
    </row>
    <row r="1912" s="122" customFormat="1" ht="24.95" customHeight="1" spans="2:2">
      <c r="B1912" s="133"/>
    </row>
    <row r="1913" s="122" customFormat="1" ht="24.95" customHeight="1" spans="2:2">
      <c r="B1913" s="133"/>
    </row>
    <row r="1914" s="122" customFormat="1" ht="24.95" customHeight="1" spans="2:2">
      <c r="B1914" s="133"/>
    </row>
    <row r="1915" s="122" customFormat="1" ht="24.95" customHeight="1" spans="2:2">
      <c r="B1915" s="133"/>
    </row>
    <row r="1916" s="122" customFormat="1" ht="24.95" customHeight="1" spans="2:2">
      <c r="B1916" s="133"/>
    </row>
    <row r="1917" s="122" customFormat="1" ht="24.95" customHeight="1" spans="2:2">
      <c r="B1917" s="133"/>
    </row>
    <row r="1918" s="122" customFormat="1" ht="24.95" customHeight="1" spans="2:2">
      <c r="B1918" s="133"/>
    </row>
    <row r="1919" s="122" customFormat="1" ht="24.95" customHeight="1" spans="2:2">
      <c r="B1919" s="133"/>
    </row>
    <row r="1920" s="122" customFormat="1" ht="24.95" customHeight="1" spans="2:2">
      <c r="B1920" s="133"/>
    </row>
    <row r="1921" s="122" customFormat="1" ht="24.95" customHeight="1" spans="2:2">
      <c r="B1921" s="133"/>
    </row>
    <row r="1922" s="122" customFormat="1" ht="24.95" customHeight="1" spans="2:2">
      <c r="B1922" s="133"/>
    </row>
    <row r="1923" s="122" customFormat="1" ht="24.95" customHeight="1" spans="2:2">
      <c r="B1923" s="133"/>
    </row>
    <row r="1924" s="122" customFormat="1" ht="24.95" customHeight="1" spans="2:2">
      <c r="B1924" s="133"/>
    </row>
    <row r="1925" s="122" customFormat="1" ht="24.95" customHeight="1" spans="2:2">
      <c r="B1925" s="133"/>
    </row>
    <row r="1926" s="122" customFormat="1" ht="24.95" customHeight="1" spans="2:2">
      <c r="B1926" s="133"/>
    </row>
    <row r="1927" s="122" customFormat="1" ht="24.95" customHeight="1" spans="2:2">
      <c r="B1927" s="133"/>
    </row>
    <row r="1928" s="122" customFormat="1" ht="24.95" customHeight="1" spans="2:2">
      <c r="B1928" s="133"/>
    </row>
    <row r="1929" s="122" customFormat="1" ht="24.95" customHeight="1" spans="2:2">
      <c r="B1929" s="133"/>
    </row>
    <row r="1930" s="122" customFormat="1" ht="24.95" customHeight="1" spans="2:2">
      <c r="B1930" s="133"/>
    </row>
    <row r="1931" s="122" customFormat="1" ht="24.95" customHeight="1" spans="2:2">
      <c r="B1931" s="133"/>
    </row>
    <row r="1932" s="122" customFormat="1" ht="24.95" customHeight="1" spans="2:2">
      <c r="B1932" s="133"/>
    </row>
    <row r="1933" s="122" customFormat="1" ht="24.95" customHeight="1" spans="2:2">
      <c r="B1933" s="133"/>
    </row>
    <row r="1934" s="122" customFormat="1" ht="24.95" customHeight="1" spans="2:2">
      <c r="B1934" s="133"/>
    </row>
    <row r="1935" s="122" customFormat="1" ht="24.95" customHeight="1" spans="2:2">
      <c r="B1935" s="133"/>
    </row>
    <row r="1936" s="122" customFormat="1" ht="24.95" customHeight="1" spans="2:2">
      <c r="B1936" s="133"/>
    </row>
    <row r="1937" s="122" customFormat="1" ht="24.95" customHeight="1" spans="2:2">
      <c r="B1937" s="133"/>
    </row>
    <row r="1938" s="122" customFormat="1" ht="24.95" customHeight="1" spans="2:2">
      <c r="B1938" s="133"/>
    </row>
    <row r="1939" s="122" customFormat="1" ht="24.95" customHeight="1" spans="2:2">
      <c r="B1939" s="133"/>
    </row>
    <row r="1940" s="122" customFormat="1" ht="24.95" customHeight="1" spans="2:2">
      <c r="B1940" s="133"/>
    </row>
    <row r="1941" s="122" customFormat="1" ht="24.95" customHeight="1" spans="2:2">
      <c r="B1941" s="133"/>
    </row>
    <row r="1942" s="122" customFormat="1" ht="24.95" customHeight="1" spans="2:2">
      <c r="B1942" s="133"/>
    </row>
    <row r="1943" s="122" customFormat="1" ht="24.95" customHeight="1" spans="2:2">
      <c r="B1943" s="133"/>
    </row>
    <row r="1944" s="122" customFormat="1" ht="24.95" customHeight="1" spans="2:2">
      <c r="B1944" s="133"/>
    </row>
    <row r="1945" s="122" customFormat="1" ht="24.95" customHeight="1" spans="2:2">
      <c r="B1945" s="133"/>
    </row>
    <row r="1946" s="122" customFormat="1" ht="24.95" customHeight="1" spans="2:2">
      <c r="B1946" s="133"/>
    </row>
    <row r="1947" s="122" customFormat="1" ht="24.95" customHeight="1" spans="2:2">
      <c r="B1947" s="133"/>
    </row>
    <row r="1948" s="122" customFormat="1" ht="24.95" customHeight="1" spans="2:2">
      <c r="B1948" s="133"/>
    </row>
    <row r="1949" s="122" customFormat="1" ht="24.95" customHeight="1" spans="2:2">
      <c r="B1949" s="133"/>
    </row>
    <row r="1950" s="122" customFormat="1" ht="24.95" customHeight="1" spans="2:2">
      <c r="B1950" s="133"/>
    </row>
    <row r="1951" s="122" customFormat="1" ht="24.95" customHeight="1" spans="2:2">
      <c r="B1951" s="133"/>
    </row>
    <row r="1952" s="122" customFormat="1" ht="24.95" customHeight="1" spans="2:2">
      <c r="B1952" s="133"/>
    </row>
    <row r="1953" s="122" customFormat="1" ht="24.95" customHeight="1" spans="2:2">
      <c r="B1953" s="133"/>
    </row>
    <row r="1954" s="122" customFormat="1" ht="24.95" customHeight="1" spans="2:2">
      <c r="B1954" s="133"/>
    </row>
    <row r="1955" s="122" customFormat="1" ht="24.95" customHeight="1" spans="2:2">
      <c r="B1955" s="133"/>
    </row>
    <row r="1956" s="122" customFormat="1" ht="24.95" customHeight="1" spans="2:2">
      <c r="B1956" s="133"/>
    </row>
    <row r="1957" s="122" customFormat="1" ht="24.95" customHeight="1" spans="2:2">
      <c r="B1957" s="133"/>
    </row>
    <row r="1958" s="122" customFormat="1" ht="24.95" customHeight="1" spans="2:2">
      <c r="B1958" s="133"/>
    </row>
    <row r="1959" s="122" customFormat="1" ht="24.95" customHeight="1" spans="2:2">
      <c r="B1959" s="133"/>
    </row>
    <row r="1960" s="122" customFormat="1" ht="24.95" customHeight="1" spans="2:2">
      <c r="B1960" s="133"/>
    </row>
    <row r="1961" s="122" customFormat="1" ht="24.95" customHeight="1" spans="2:2">
      <c r="B1961" s="133"/>
    </row>
    <row r="1962" s="122" customFormat="1" ht="24.95" customHeight="1" spans="2:2">
      <c r="B1962" s="133"/>
    </row>
    <row r="1963" s="122" customFormat="1" ht="24.95" customHeight="1" spans="2:2">
      <c r="B1963" s="133"/>
    </row>
    <row r="1964" s="122" customFormat="1" ht="24.95" customHeight="1" spans="2:2">
      <c r="B1964" s="133"/>
    </row>
    <row r="1965" s="122" customFormat="1" ht="24.95" customHeight="1" spans="2:2">
      <c r="B1965" s="133"/>
    </row>
    <row r="1966" s="122" customFormat="1" ht="24.95" customHeight="1" spans="2:2">
      <c r="B1966" s="133"/>
    </row>
    <row r="1967" s="122" customFormat="1" ht="24.95" customHeight="1" spans="2:2">
      <c r="B1967" s="133"/>
    </row>
    <row r="1968" s="122" customFormat="1" ht="24.95" customHeight="1" spans="2:2">
      <c r="B1968" s="133"/>
    </row>
    <row r="1969" s="122" customFormat="1" ht="24.95" customHeight="1" spans="2:2">
      <c r="B1969" s="133"/>
    </row>
    <row r="1970" s="122" customFormat="1" ht="24.95" customHeight="1" spans="2:2">
      <c r="B1970" s="133"/>
    </row>
    <row r="1971" s="122" customFormat="1" ht="24.95" customHeight="1" spans="2:2">
      <c r="B1971" s="133"/>
    </row>
    <row r="1972" s="122" customFormat="1" ht="24.95" customHeight="1" spans="2:2">
      <c r="B1972" s="133"/>
    </row>
    <row r="1973" s="122" customFormat="1" ht="24.95" customHeight="1" spans="2:2">
      <c r="B1973" s="133"/>
    </row>
    <row r="1974" s="122" customFormat="1" ht="24.95" customHeight="1" spans="2:2">
      <c r="B1974" s="133"/>
    </row>
    <row r="1975" s="122" customFormat="1" ht="24.95" customHeight="1" spans="2:2">
      <c r="B1975" s="133"/>
    </row>
    <row r="1976" s="122" customFormat="1" ht="24.95" customHeight="1" spans="2:2">
      <c r="B1976" s="133"/>
    </row>
    <row r="1977" s="122" customFormat="1" ht="24.95" customHeight="1" spans="2:2">
      <c r="B1977" s="133"/>
    </row>
    <row r="1978" s="122" customFormat="1" ht="24.95" customHeight="1" spans="2:2">
      <c r="B1978" s="133"/>
    </row>
    <row r="1979" s="122" customFormat="1" ht="24.95" customHeight="1" spans="2:2">
      <c r="B1979" s="133"/>
    </row>
    <row r="1980" s="122" customFormat="1" ht="24.95" customHeight="1" spans="2:2">
      <c r="B1980" s="133"/>
    </row>
    <row r="1981" s="122" customFormat="1" ht="24.95" customHeight="1" spans="2:2">
      <c r="B1981" s="133"/>
    </row>
    <row r="1982" s="122" customFormat="1" ht="24.95" customHeight="1" spans="2:2">
      <c r="B1982" s="133"/>
    </row>
    <row r="1983" s="122" customFormat="1" ht="24.95" customHeight="1" spans="2:2">
      <c r="B1983" s="133"/>
    </row>
    <row r="1984" s="122" customFormat="1" ht="24.95" customHeight="1" spans="2:2">
      <c r="B1984" s="133"/>
    </row>
    <row r="1985" s="122" customFormat="1" ht="24.95" customHeight="1" spans="2:2">
      <c r="B1985" s="133"/>
    </row>
    <row r="1986" s="122" customFormat="1" ht="24.95" customHeight="1" spans="2:2">
      <c r="B1986" s="133"/>
    </row>
    <row r="1987" s="122" customFormat="1" ht="24.95" customHeight="1" spans="2:2">
      <c r="B1987" s="133"/>
    </row>
    <row r="1988" s="122" customFormat="1" ht="24.95" customHeight="1" spans="2:2">
      <c r="B1988" s="133"/>
    </row>
    <row r="1989" s="122" customFormat="1" ht="24.95" customHeight="1" spans="2:2">
      <c r="B1989" s="133"/>
    </row>
    <row r="1990" s="122" customFormat="1" ht="24.95" customHeight="1" spans="2:2">
      <c r="B1990" s="133"/>
    </row>
    <row r="1991" s="122" customFormat="1" ht="24.95" customHeight="1" spans="2:2">
      <c r="B1991" s="133"/>
    </row>
    <row r="1992" s="122" customFormat="1" ht="24.95" customHeight="1" spans="2:2">
      <c r="B1992" s="133"/>
    </row>
    <row r="1993" s="122" customFormat="1" ht="24.95" customHeight="1" spans="2:2">
      <c r="B1993" s="133"/>
    </row>
    <row r="1994" s="122" customFormat="1" ht="24.95" customHeight="1" spans="2:2">
      <c r="B1994" s="133"/>
    </row>
    <row r="1995" s="122" customFormat="1" ht="24.95" customHeight="1" spans="2:2">
      <c r="B1995" s="133"/>
    </row>
    <row r="1996" s="122" customFormat="1" ht="24.95" customHeight="1" spans="2:2">
      <c r="B1996" s="133"/>
    </row>
    <row r="1997" s="122" customFormat="1" ht="24.95" customHeight="1" spans="2:2">
      <c r="B1997" s="133"/>
    </row>
    <row r="1998" s="122" customFormat="1" ht="24.95" customHeight="1" spans="2:2">
      <c r="B1998" s="133"/>
    </row>
    <row r="1999" s="122" customFormat="1" ht="24.95" customHeight="1" spans="2:2">
      <c r="B1999" s="133"/>
    </row>
    <row r="2000" s="122" customFormat="1" ht="24.95" customHeight="1" spans="2:2">
      <c r="B2000" s="133"/>
    </row>
    <row r="2001" s="122" customFormat="1" ht="24.95" customHeight="1" spans="2:2">
      <c r="B2001" s="133"/>
    </row>
    <row r="2002" s="122" customFormat="1" ht="24.95" customHeight="1" spans="2:2">
      <c r="B2002" s="133"/>
    </row>
    <row r="2003" s="122" customFormat="1" ht="24.95" customHeight="1" spans="2:2">
      <c r="B2003" s="133"/>
    </row>
    <row r="2004" s="122" customFormat="1" ht="24.95" customHeight="1" spans="2:2">
      <c r="B2004" s="133"/>
    </row>
    <row r="2005" s="122" customFormat="1" ht="24.95" customHeight="1" spans="2:2">
      <c r="B2005" s="133"/>
    </row>
    <row r="2006" s="122" customFormat="1" ht="24.95" customHeight="1" spans="2:2">
      <c r="B2006" s="133"/>
    </row>
    <row r="2007" s="122" customFormat="1" ht="24.95" customHeight="1" spans="2:2">
      <c r="B2007" s="133"/>
    </row>
    <row r="2008" s="122" customFormat="1" ht="24.95" customHeight="1" spans="2:2">
      <c r="B2008" s="133"/>
    </row>
    <row r="2009" s="122" customFormat="1" ht="24.95" customHeight="1" spans="2:2">
      <c r="B2009" s="133"/>
    </row>
    <row r="2010" s="122" customFormat="1" ht="24.95" customHeight="1" spans="2:2">
      <c r="B2010" s="133"/>
    </row>
    <row r="2011" s="122" customFormat="1" ht="24.95" customHeight="1" spans="2:2">
      <c r="B2011" s="133"/>
    </row>
    <row r="2012" s="122" customFormat="1" ht="24.95" customHeight="1" spans="2:2">
      <c r="B2012" s="133"/>
    </row>
    <row r="2013" s="122" customFormat="1" ht="24.95" customHeight="1" spans="2:2">
      <c r="B2013" s="133"/>
    </row>
    <row r="2014" s="122" customFormat="1" ht="24.95" customHeight="1" spans="2:2">
      <c r="B2014" s="133"/>
    </row>
    <row r="2015" s="122" customFormat="1" ht="24.95" customHeight="1" spans="2:2">
      <c r="B2015" s="133"/>
    </row>
    <row r="2016" s="122" customFormat="1" ht="24.95" customHeight="1" spans="2:2">
      <c r="B2016" s="133"/>
    </row>
    <row r="2017" s="122" customFormat="1" ht="24.95" customHeight="1" spans="2:2">
      <c r="B2017" s="133"/>
    </row>
    <row r="2018" s="122" customFormat="1" ht="24.95" customHeight="1" spans="2:2">
      <c r="B2018" s="133"/>
    </row>
    <row r="2019" s="122" customFormat="1" ht="24.95" customHeight="1" spans="2:2">
      <c r="B2019" s="133"/>
    </row>
    <row r="2020" s="122" customFormat="1" ht="24.95" customHeight="1" spans="2:2">
      <c r="B2020" s="133"/>
    </row>
    <row r="2021" s="122" customFormat="1" ht="24.95" customHeight="1" spans="2:2">
      <c r="B2021" s="133"/>
    </row>
    <row r="2022" s="122" customFormat="1" ht="24.95" customHeight="1" spans="2:2">
      <c r="B2022" s="133"/>
    </row>
    <row r="2023" s="122" customFormat="1" ht="24.95" customHeight="1" spans="2:2">
      <c r="B2023" s="133"/>
    </row>
    <row r="2024" s="122" customFormat="1" ht="24.95" customHeight="1" spans="2:2">
      <c r="B2024" s="133"/>
    </row>
    <row r="2025" s="122" customFormat="1" ht="24.95" customHeight="1" spans="2:2">
      <c r="B2025" s="133"/>
    </row>
    <row r="2026" s="122" customFormat="1" ht="24.95" customHeight="1" spans="2:2">
      <c r="B2026" s="133"/>
    </row>
    <row r="2027" s="122" customFormat="1" ht="24.95" customHeight="1" spans="2:2">
      <c r="B2027" s="133"/>
    </row>
    <row r="2028" s="122" customFormat="1" ht="24.95" customHeight="1" spans="2:2">
      <c r="B2028" s="133"/>
    </row>
    <row r="2029" s="122" customFormat="1" ht="24.95" customHeight="1" spans="2:2">
      <c r="B2029" s="133"/>
    </row>
    <row r="2030" s="122" customFormat="1" ht="24.95" customHeight="1" spans="2:2">
      <c r="B2030" s="133"/>
    </row>
    <row r="2031" s="122" customFormat="1" ht="24.95" customHeight="1" spans="2:2">
      <c r="B2031" s="133"/>
    </row>
    <row r="2032" s="122" customFormat="1" ht="24.95" customHeight="1" spans="2:2">
      <c r="B2032" s="133"/>
    </row>
    <row r="2033" s="122" customFormat="1" ht="24.95" customHeight="1" spans="2:2">
      <c r="B2033" s="133"/>
    </row>
    <row r="2034" s="122" customFormat="1" ht="24.95" customHeight="1" spans="2:2">
      <c r="B2034" s="133"/>
    </row>
    <row r="2035" s="122" customFormat="1" ht="24.95" customHeight="1" spans="2:2">
      <c r="B2035" s="133"/>
    </row>
    <row r="2036" s="122" customFormat="1" ht="24.95" customHeight="1" spans="2:2">
      <c r="B2036" s="133"/>
    </row>
    <row r="2037" s="122" customFormat="1" ht="24.95" customHeight="1" spans="2:2">
      <c r="B2037" s="133"/>
    </row>
    <row r="2038" s="122" customFormat="1" ht="24.95" customHeight="1" spans="2:2">
      <c r="B2038" s="133"/>
    </row>
    <row r="2039" s="122" customFormat="1" ht="24.95" customHeight="1" spans="2:2">
      <c r="B2039" s="133"/>
    </row>
    <row r="2040" s="122" customFormat="1" ht="24.95" customHeight="1" spans="2:2">
      <c r="B2040" s="133"/>
    </row>
    <row r="2041" s="122" customFormat="1" ht="24.95" customHeight="1" spans="2:2">
      <c r="B2041" s="133"/>
    </row>
    <row r="2042" s="122" customFormat="1" ht="24.95" customHeight="1" spans="2:2">
      <c r="B2042" s="133"/>
    </row>
    <row r="2043" s="122" customFormat="1" ht="24.95" customHeight="1" spans="2:2">
      <c r="B2043" s="133"/>
    </row>
    <row r="2044" s="122" customFormat="1" ht="24.95" customHeight="1" spans="2:2">
      <c r="B2044" s="133"/>
    </row>
    <row r="2045" s="122" customFormat="1" ht="24.95" customHeight="1" spans="2:2">
      <c r="B2045" s="133"/>
    </row>
    <row r="2046" s="122" customFormat="1" ht="24.95" customHeight="1" spans="2:2">
      <c r="B2046" s="133"/>
    </row>
    <row r="2047" s="122" customFormat="1" ht="24.95" customHeight="1" spans="2:2">
      <c r="B2047" s="133"/>
    </row>
    <row r="2048" s="122" customFormat="1" ht="24.95" customHeight="1" spans="2:2">
      <c r="B2048" s="133"/>
    </row>
    <row r="2049" s="122" customFormat="1" ht="24.95" customHeight="1" spans="2:2">
      <c r="B2049" s="133"/>
    </row>
    <row r="2050" s="122" customFormat="1" ht="24.95" customHeight="1" spans="2:2">
      <c r="B2050" s="133"/>
    </row>
    <row r="2051" s="122" customFormat="1" ht="24.95" customHeight="1" spans="2:2">
      <c r="B2051" s="133"/>
    </row>
    <row r="2052" s="122" customFormat="1" ht="24.95" customHeight="1" spans="2:2">
      <c r="B2052" s="133"/>
    </row>
    <row r="2053" s="122" customFormat="1" ht="24.95" customHeight="1" spans="2:2">
      <c r="B2053" s="133"/>
    </row>
    <row r="2054" s="122" customFormat="1" ht="24.95" customHeight="1" spans="2:2">
      <c r="B2054" s="133"/>
    </row>
    <row r="2055" s="122" customFormat="1" ht="24.95" customHeight="1" spans="2:2">
      <c r="B2055" s="133"/>
    </row>
    <row r="2056" s="122" customFormat="1" ht="24.95" customHeight="1" spans="2:2">
      <c r="B2056" s="133"/>
    </row>
    <row r="2057" s="122" customFormat="1" ht="24.95" customHeight="1" spans="2:2">
      <c r="B2057" s="133"/>
    </row>
    <row r="2058" s="122" customFormat="1" ht="24.95" customHeight="1" spans="2:2">
      <c r="B2058" s="133"/>
    </row>
    <row r="2059" s="122" customFormat="1" ht="24.95" customHeight="1" spans="2:2">
      <c r="B2059" s="133"/>
    </row>
    <row r="2060" s="122" customFormat="1" ht="24.95" customHeight="1" spans="2:2">
      <c r="B2060" s="133"/>
    </row>
    <row r="2061" s="122" customFormat="1" ht="24.95" customHeight="1" spans="2:2">
      <c r="B2061" s="133"/>
    </row>
    <row r="2062" s="122" customFormat="1" ht="24.95" customHeight="1" spans="2:2">
      <c r="B2062" s="133"/>
    </row>
    <row r="2063" s="122" customFormat="1" ht="24.95" customHeight="1" spans="2:2">
      <c r="B2063" s="133"/>
    </row>
    <row r="2064" s="122" customFormat="1" ht="24.95" customHeight="1" spans="2:2">
      <c r="B2064" s="133"/>
    </row>
    <row r="2065" s="122" customFormat="1" ht="24.95" customHeight="1" spans="2:2">
      <c r="B2065" s="133"/>
    </row>
    <row r="2066" s="122" customFormat="1" ht="24.95" customHeight="1" spans="2:2">
      <c r="B2066" s="133"/>
    </row>
    <row r="2067" s="122" customFormat="1" ht="24.95" customHeight="1" spans="2:2">
      <c r="B2067" s="133"/>
    </row>
    <row r="2068" s="122" customFormat="1" ht="24.95" customHeight="1" spans="2:2">
      <c r="B2068" s="133"/>
    </row>
    <row r="2069" s="122" customFormat="1" ht="24.95" customHeight="1" spans="2:2">
      <c r="B2069" s="133"/>
    </row>
    <row r="2070" s="122" customFormat="1" ht="24.95" customHeight="1" spans="2:2">
      <c r="B2070" s="133"/>
    </row>
    <row r="2071" s="122" customFormat="1" ht="24.95" customHeight="1" spans="2:2">
      <c r="B2071" s="133"/>
    </row>
    <row r="2072" s="122" customFormat="1" ht="24.95" customHeight="1" spans="2:2">
      <c r="B2072" s="133"/>
    </row>
    <row r="2073" s="122" customFormat="1" ht="24.95" customHeight="1" spans="2:2">
      <c r="B2073" s="133"/>
    </row>
    <row r="2074" s="122" customFormat="1" ht="24.95" customHeight="1" spans="2:2">
      <c r="B2074" s="133"/>
    </row>
    <row r="2075" s="122" customFormat="1" ht="24.95" customHeight="1" spans="2:2">
      <c r="B2075" s="133"/>
    </row>
    <row r="2076" s="122" customFormat="1" ht="24.95" customHeight="1" spans="2:2">
      <c r="B2076" s="133"/>
    </row>
    <row r="2077" s="122" customFormat="1" ht="24.95" customHeight="1" spans="2:2">
      <c r="B2077" s="133"/>
    </row>
    <row r="2078" s="122" customFormat="1" ht="24.95" customHeight="1" spans="2:2">
      <c r="B2078" s="133"/>
    </row>
    <row r="2079" s="122" customFormat="1" ht="24.95" customHeight="1" spans="2:2">
      <c r="B2079" s="133"/>
    </row>
    <row r="2080" s="122" customFormat="1" ht="24.95" customHeight="1" spans="2:2">
      <c r="B2080" s="133"/>
    </row>
    <row r="2081" s="122" customFormat="1" ht="24.95" customHeight="1" spans="2:2">
      <c r="B2081" s="133"/>
    </row>
    <row r="2082" s="122" customFormat="1" ht="24.95" customHeight="1" spans="2:2">
      <c r="B2082" s="133"/>
    </row>
    <row r="2083" s="122" customFormat="1" ht="24.95" customHeight="1" spans="2:2">
      <c r="B2083" s="133"/>
    </row>
    <row r="2084" s="122" customFormat="1" ht="24.95" customHeight="1" spans="2:2">
      <c r="B2084" s="133"/>
    </row>
    <row r="2085" s="122" customFormat="1" ht="24.95" customHeight="1" spans="2:2">
      <c r="B2085" s="133"/>
    </row>
    <row r="2086" s="122" customFormat="1" ht="24.95" customHeight="1" spans="2:2">
      <c r="B2086" s="133"/>
    </row>
    <row r="2087" s="122" customFormat="1" ht="24.95" customHeight="1" spans="2:2">
      <c r="B2087" s="133"/>
    </row>
    <row r="2088" s="122" customFormat="1" ht="24.95" customHeight="1" spans="2:2">
      <c r="B2088" s="133"/>
    </row>
    <row r="2089" s="122" customFormat="1" ht="24.95" customHeight="1" spans="2:2">
      <c r="B2089" s="133"/>
    </row>
    <row r="2090" s="122" customFormat="1" ht="24.95" customHeight="1" spans="2:2">
      <c r="B2090" s="133"/>
    </row>
    <row r="2091" s="122" customFormat="1" ht="24.95" customHeight="1" spans="2:2">
      <c r="B2091" s="133"/>
    </row>
    <row r="2092" s="122" customFormat="1" ht="24.95" customHeight="1" spans="2:2">
      <c r="B2092" s="133"/>
    </row>
    <row r="2093" s="122" customFormat="1" ht="24.95" customHeight="1" spans="2:2">
      <c r="B2093" s="133"/>
    </row>
    <row r="2094" s="122" customFormat="1" ht="24.95" customHeight="1" spans="2:2">
      <c r="B2094" s="133"/>
    </row>
    <row r="2095" s="122" customFormat="1" ht="24.95" customHeight="1" spans="2:2">
      <c r="B2095" s="133"/>
    </row>
    <row r="2096" s="122" customFormat="1" ht="24.95" customHeight="1" spans="2:2">
      <c r="B2096" s="133"/>
    </row>
    <row r="2097" s="122" customFormat="1" ht="24.95" customHeight="1" spans="2:2">
      <c r="B2097" s="133"/>
    </row>
    <row r="2098" s="122" customFormat="1" ht="24.95" customHeight="1" spans="2:2">
      <c r="B2098" s="133"/>
    </row>
    <row r="2099" s="122" customFormat="1" ht="24.95" customHeight="1" spans="2:2">
      <c r="B2099" s="133"/>
    </row>
    <row r="2100" s="122" customFormat="1" ht="24.95" customHeight="1" spans="2:2">
      <c r="B2100" s="133"/>
    </row>
    <row r="2101" s="122" customFormat="1" ht="24.95" customHeight="1" spans="2:2">
      <c r="B2101" s="133"/>
    </row>
    <row r="2102" s="122" customFormat="1" ht="24.95" customHeight="1" spans="2:2">
      <c r="B2102" s="133"/>
    </row>
    <row r="2103" s="122" customFormat="1" ht="24.95" customHeight="1" spans="2:2">
      <c r="B2103" s="133"/>
    </row>
    <row r="2104" s="122" customFormat="1" ht="24.95" customHeight="1" spans="2:2">
      <c r="B2104" s="133"/>
    </row>
    <row r="2105" s="122" customFormat="1" ht="24.95" customHeight="1" spans="2:2">
      <c r="B2105" s="133"/>
    </row>
    <row r="2106" s="122" customFormat="1" ht="24.95" customHeight="1" spans="2:2">
      <c r="B2106" s="133"/>
    </row>
    <row r="2107" s="122" customFormat="1" ht="24.95" customHeight="1" spans="2:2">
      <c r="B2107" s="133"/>
    </row>
    <row r="2108" s="122" customFormat="1" ht="24.95" customHeight="1" spans="2:2">
      <c r="B2108" s="133"/>
    </row>
    <row r="2109" s="122" customFormat="1" ht="24.95" customHeight="1" spans="2:2">
      <c r="B2109" s="133"/>
    </row>
    <row r="2110" s="122" customFormat="1" ht="24.95" customHeight="1" spans="2:2">
      <c r="B2110" s="133"/>
    </row>
    <row r="2111" s="122" customFormat="1" ht="24.95" customHeight="1" spans="2:2">
      <c r="B2111" s="133"/>
    </row>
    <row r="2112" s="122" customFormat="1" ht="24.95" customHeight="1" spans="2:2">
      <c r="B2112" s="133"/>
    </row>
    <row r="2113" s="122" customFormat="1" ht="24.95" customHeight="1" spans="2:2">
      <c r="B2113" s="133"/>
    </row>
    <row r="2114" s="122" customFormat="1" ht="24.95" customHeight="1" spans="2:2">
      <c r="B2114" s="133"/>
    </row>
    <row r="2115" s="122" customFormat="1" ht="24.95" customHeight="1" spans="2:2">
      <c r="B2115" s="133"/>
    </row>
    <row r="2116" s="122" customFormat="1" ht="24.95" customHeight="1" spans="2:2">
      <c r="B2116" s="133"/>
    </row>
    <row r="2117" s="122" customFormat="1" ht="24.95" customHeight="1" spans="2:2">
      <c r="B2117" s="133"/>
    </row>
    <row r="2118" s="122" customFormat="1" ht="24.95" customHeight="1" spans="2:2">
      <c r="B2118" s="133"/>
    </row>
    <row r="2119" s="122" customFormat="1" ht="24.95" customHeight="1" spans="2:2">
      <c r="B2119" s="133"/>
    </row>
    <row r="2120" s="122" customFormat="1" ht="24.95" customHeight="1" spans="2:2">
      <c r="B2120" s="133"/>
    </row>
    <row r="2121" s="122" customFormat="1" ht="24.95" customHeight="1" spans="2:2">
      <c r="B2121" s="133"/>
    </row>
    <row r="2122" s="122" customFormat="1" ht="24.95" customHeight="1" spans="2:2">
      <c r="B2122" s="133"/>
    </row>
    <row r="2123" s="122" customFormat="1" ht="24.95" customHeight="1" spans="2:2">
      <c r="B2123" s="133"/>
    </row>
    <row r="2124" s="122" customFormat="1" ht="24.95" customHeight="1" spans="2:2">
      <c r="B2124" s="133"/>
    </row>
    <row r="2125" s="122" customFormat="1" ht="24.95" customHeight="1" spans="2:2">
      <c r="B2125" s="133"/>
    </row>
    <row r="2126" s="122" customFormat="1" ht="24.95" customHeight="1" spans="2:2">
      <c r="B2126" s="133"/>
    </row>
    <row r="2127" s="122" customFormat="1" ht="24.95" customHeight="1" spans="2:2">
      <c r="B2127" s="133"/>
    </row>
    <row r="2128" s="122" customFormat="1" ht="24.95" customHeight="1" spans="2:2">
      <c r="B2128" s="133"/>
    </row>
    <row r="2129" s="122" customFormat="1" ht="24.95" customHeight="1" spans="2:2">
      <c r="B2129" s="133"/>
    </row>
    <row r="2130" s="122" customFormat="1" ht="24.95" customHeight="1" spans="2:2">
      <c r="B2130" s="133"/>
    </row>
    <row r="2131" s="122" customFormat="1" ht="24.95" customHeight="1" spans="2:2">
      <c r="B2131" s="133"/>
    </row>
    <row r="2132" s="122" customFormat="1" ht="24.95" customHeight="1" spans="2:2">
      <c r="B2132" s="133"/>
    </row>
    <row r="2133" s="122" customFormat="1" ht="24.95" customHeight="1" spans="2:2">
      <c r="B2133" s="133"/>
    </row>
    <row r="2134" s="122" customFormat="1" ht="24.95" customHeight="1" spans="2:2">
      <c r="B2134" s="133"/>
    </row>
    <row r="2135" s="122" customFormat="1" ht="24.95" customHeight="1" spans="2:2">
      <c r="B2135" s="133"/>
    </row>
    <row r="2136" s="122" customFormat="1" ht="24.95" customHeight="1" spans="2:2">
      <c r="B2136" s="133"/>
    </row>
    <row r="2137" s="122" customFormat="1" ht="24.95" customHeight="1" spans="2:2">
      <c r="B2137" s="133"/>
    </row>
    <row r="2138" s="122" customFormat="1" ht="24.95" customHeight="1" spans="2:2">
      <c r="B2138" s="133"/>
    </row>
    <row r="2139" s="122" customFormat="1" ht="24.95" customHeight="1" spans="2:2">
      <c r="B2139" s="133"/>
    </row>
    <row r="2140" s="122" customFormat="1" ht="24.95" customHeight="1" spans="2:2">
      <c r="B2140" s="133"/>
    </row>
    <row r="2141" s="122" customFormat="1" ht="24.95" customHeight="1" spans="2:2">
      <c r="B2141" s="133"/>
    </row>
    <row r="2142" s="122" customFormat="1" ht="24.95" customHeight="1" spans="2:2">
      <c r="B2142" s="133"/>
    </row>
    <row r="2143" s="122" customFormat="1" ht="24.95" customHeight="1" spans="2:2">
      <c r="B2143" s="133"/>
    </row>
    <row r="2144" s="122" customFormat="1" ht="24.95" customHeight="1" spans="2:2">
      <c r="B2144" s="133"/>
    </row>
    <row r="2145" s="122" customFormat="1" ht="24.95" customHeight="1" spans="2:2">
      <c r="B2145" s="133"/>
    </row>
    <row r="2146" s="122" customFormat="1" ht="24.95" customHeight="1" spans="2:2">
      <c r="B2146" s="133"/>
    </row>
    <row r="2147" s="122" customFormat="1" ht="24.95" customHeight="1" spans="2:2">
      <c r="B2147" s="133"/>
    </row>
    <row r="2148" s="122" customFormat="1" ht="24.95" customHeight="1" spans="2:2">
      <c r="B2148" s="133"/>
    </row>
    <row r="2149" s="122" customFormat="1" ht="24.95" customHeight="1" spans="2:2">
      <c r="B2149" s="133"/>
    </row>
    <row r="2150" s="122" customFormat="1" ht="24.95" customHeight="1" spans="2:2">
      <c r="B2150" s="133"/>
    </row>
    <row r="2151" s="122" customFormat="1" ht="24.95" customHeight="1" spans="2:2">
      <c r="B2151" s="133"/>
    </row>
    <row r="2152" s="122" customFormat="1" ht="24.95" customHeight="1" spans="2:2">
      <c r="B2152" s="133"/>
    </row>
    <row r="2153" s="122" customFormat="1" ht="24.95" customHeight="1" spans="2:2">
      <c r="B2153" s="133"/>
    </row>
    <row r="2154" s="122" customFormat="1" ht="24.95" customHeight="1" spans="2:2">
      <c r="B2154" s="133"/>
    </row>
    <row r="2155" s="122" customFormat="1" ht="24.95" customHeight="1" spans="2:2">
      <c r="B2155" s="133"/>
    </row>
    <row r="2156" s="122" customFormat="1" ht="24.95" customHeight="1" spans="2:2">
      <c r="B2156" s="133"/>
    </row>
    <row r="2157" s="122" customFormat="1" ht="24.95" customHeight="1" spans="2:2">
      <c r="B2157" s="133"/>
    </row>
    <row r="2158" s="122" customFormat="1" ht="24.95" customHeight="1" spans="2:2">
      <c r="B2158" s="133"/>
    </row>
    <row r="2159" s="122" customFormat="1" ht="24.95" customHeight="1" spans="2:2">
      <c r="B2159" s="133"/>
    </row>
    <row r="2160" s="122" customFormat="1" ht="24.95" customHeight="1" spans="2:2">
      <c r="B2160" s="133"/>
    </row>
    <row r="2161" s="122" customFormat="1" ht="24.95" customHeight="1" spans="2:2">
      <c r="B2161" s="133"/>
    </row>
    <row r="2162" s="122" customFormat="1" ht="24.95" customHeight="1" spans="2:2">
      <c r="B2162" s="133"/>
    </row>
    <row r="2163" s="122" customFormat="1" ht="24.95" customHeight="1" spans="2:2">
      <c r="B2163" s="133"/>
    </row>
    <row r="2164" s="122" customFormat="1" ht="24.95" customHeight="1" spans="2:2">
      <c r="B2164" s="133"/>
    </row>
    <row r="2165" s="122" customFormat="1" ht="24.95" customHeight="1" spans="2:2">
      <c r="B2165" s="133"/>
    </row>
    <row r="2166" s="122" customFormat="1" ht="24.95" customHeight="1" spans="2:2">
      <c r="B2166" s="133"/>
    </row>
    <row r="2167" s="122" customFormat="1" ht="24.95" customHeight="1" spans="2:2">
      <c r="B2167" s="133"/>
    </row>
    <row r="2168" s="122" customFormat="1" ht="24.95" customHeight="1" spans="2:2">
      <c r="B2168" s="133"/>
    </row>
    <row r="2169" s="122" customFormat="1" ht="24.95" customHeight="1" spans="2:2">
      <c r="B2169" s="133"/>
    </row>
    <row r="2170" s="122" customFormat="1" ht="24.95" customHeight="1" spans="2:2">
      <c r="B2170" s="133"/>
    </row>
    <row r="2171" s="122" customFormat="1" ht="24.95" customHeight="1" spans="2:2">
      <c r="B2171" s="133"/>
    </row>
    <row r="2172" s="122" customFormat="1" ht="24.95" customHeight="1" spans="2:2">
      <c r="B2172" s="133"/>
    </row>
    <row r="2173" s="122" customFormat="1" ht="24.95" customHeight="1" spans="2:2">
      <c r="B2173" s="133"/>
    </row>
    <row r="2174" s="122" customFormat="1" ht="24.95" customHeight="1" spans="2:2">
      <c r="B2174" s="133"/>
    </row>
    <row r="2175" s="122" customFormat="1" ht="24.95" customHeight="1" spans="2:2">
      <c r="B2175" s="133"/>
    </row>
    <row r="2176" s="122" customFormat="1" ht="24.95" customHeight="1" spans="2:2">
      <c r="B2176" s="133"/>
    </row>
    <row r="2177" s="122" customFormat="1" ht="24.95" customHeight="1" spans="2:2">
      <c r="B2177" s="133"/>
    </row>
    <row r="2178" s="122" customFormat="1" ht="24.95" customHeight="1" spans="2:2">
      <c r="B2178" s="133"/>
    </row>
    <row r="2179" s="122" customFormat="1" ht="24.95" customHeight="1" spans="2:2">
      <c r="B2179" s="133"/>
    </row>
    <row r="2180" s="122" customFormat="1" ht="24.95" customHeight="1" spans="2:2">
      <c r="B2180" s="133"/>
    </row>
    <row r="2181" s="122" customFormat="1" ht="24.95" customHeight="1" spans="2:2">
      <c r="B2181" s="133"/>
    </row>
    <row r="2182" s="122" customFormat="1" ht="24.95" customHeight="1" spans="2:2">
      <c r="B2182" s="133"/>
    </row>
    <row r="2183" s="122" customFormat="1" ht="24.95" customHeight="1" spans="2:2">
      <c r="B2183" s="133"/>
    </row>
    <row r="2184" s="122" customFormat="1" ht="24.95" customHeight="1" spans="2:2">
      <c r="B2184" s="133"/>
    </row>
    <row r="2185" s="122" customFormat="1" ht="24.95" customHeight="1" spans="2:2">
      <c r="B2185" s="133"/>
    </row>
    <row r="2186" s="122" customFormat="1" ht="24.95" customHeight="1" spans="2:2">
      <c r="B2186" s="133"/>
    </row>
    <row r="2187" s="122" customFormat="1" ht="24.95" customHeight="1" spans="2:2">
      <c r="B2187" s="133"/>
    </row>
    <row r="2188" s="122" customFormat="1" ht="24.95" customHeight="1" spans="2:2">
      <c r="B2188" s="133"/>
    </row>
    <row r="2189" s="122" customFormat="1" ht="24.95" customHeight="1" spans="2:2">
      <c r="B2189" s="133"/>
    </row>
    <row r="2190" s="122" customFormat="1" ht="24.95" customHeight="1" spans="2:2">
      <c r="B2190" s="133"/>
    </row>
    <row r="2191" s="122" customFormat="1" ht="24.95" customHeight="1" spans="2:2">
      <c r="B2191" s="133"/>
    </row>
    <row r="2192" s="122" customFormat="1" ht="24.95" customHeight="1" spans="2:2">
      <c r="B2192" s="133"/>
    </row>
    <row r="2193" s="122" customFormat="1" ht="24.95" customHeight="1" spans="2:2">
      <c r="B2193" s="133"/>
    </row>
    <row r="2194" s="122" customFormat="1" ht="24.95" customHeight="1" spans="2:2">
      <c r="B2194" s="133"/>
    </row>
    <row r="2195" s="122" customFormat="1" ht="24.95" customHeight="1" spans="2:2">
      <c r="B2195" s="133"/>
    </row>
    <row r="2196" s="122" customFormat="1" ht="24.95" customHeight="1" spans="2:2">
      <c r="B2196" s="133"/>
    </row>
    <row r="2197" s="122" customFormat="1" ht="24.95" customHeight="1" spans="2:2">
      <c r="B2197" s="133"/>
    </row>
    <row r="2198" s="122" customFormat="1" ht="24.95" customHeight="1" spans="2:2">
      <c r="B2198" s="133"/>
    </row>
    <row r="2199" s="122" customFormat="1" ht="24.95" customHeight="1" spans="2:2">
      <c r="B2199" s="133"/>
    </row>
    <row r="2200" s="122" customFormat="1" ht="24.95" customHeight="1" spans="2:2">
      <c r="B2200" s="133"/>
    </row>
    <row r="2201" s="122" customFormat="1" ht="24.95" customHeight="1" spans="2:2">
      <c r="B2201" s="133"/>
    </row>
    <row r="2202" s="122" customFormat="1" ht="24.95" customHeight="1" spans="2:2">
      <c r="B2202" s="133"/>
    </row>
    <row r="2203" s="122" customFormat="1" ht="24.95" customHeight="1" spans="2:2">
      <c r="B2203" s="133"/>
    </row>
    <row r="2204" s="122" customFormat="1" ht="24.95" customHeight="1" spans="2:2">
      <c r="B2204" s="133"/>
    </row>
    <row r="2205" s="122" customFormat="1" ht="24.95" customHeight="1" spans="2:2">
      <c r="B2205" s="133"/>
    </row>
    <row r="2206" s="122" customFormat="1" ht="24.95" customHeight="1" spans="2:2">
      <c r="B2206" s="133"/>
    </row>
    <row r="2207" s="122" customFormat="1" ht="24.95" customHeight="1" spans="2:2">
      <c r="B2207" s="133"/>
    </row>
    <row r="2208" s="122" customFormat="1" ht="24.95" customHeight="1" spans="2:2">
      <c r="B2208" s="133"/>
    </row>
    <row r="2209" s="122" customFormat="1" ht="24.95" customHeight="1" spans="2:2">
      <c r="B2209" s="133"/>
    </row>
    <row r="2210" s="122" customFormat="1" ht="24.95" customHeight="1" spans="2:2">
      <c r="B2210" s="133"/>
    </row>
    <row r="2211" s="122" customFormat="1" ht="24.95" customHeight="1" spans="2:2">
      <c r="B2211" s="133"/>
    </row>
    <row r="2212" s="122" customFormat="1" ht="24.95" customHeight="1" spans="2:2">
      <c r="B2212" s="133"/>
    </row>
    <row r="2213" s="122" customFormat="1" ht="24.95" customHeight="1" spans="2:2">
      <c r="B2213" s="133"/>
    </row>
    <row r="2214" s="122" customFormat="1" ht="24.95" customHeight="1" spans="2:2">
      <c r="B2214" s="133"/>
    </row>
    <row r="2215" s="122" customFormat="1" ht="24.95" customHeight="1" spans="2:2">
      <c r="B2215" s="133"/>
    </row>
    <row r="2216" s="122" customFormat="1" ht="24.95" customHeight="1" spans="2:2">
      <c r="B2216" s="133"/>
    </row>
    <row r="2217" s="122" customFormat="1" ht="24.95" customHeight="1" spans="2:2">
      <c r="B2217" s="133"/>
    </row>
    <row r="2218" s="122" customFormat="1" ht="24.95" customHeight="1" spans="2:2">
      <c r="B2218" s="133"/>
    </row>
    <row r="2219" s="122" customFormat="1" ht="24.95" customHeight="1" spans="2:2">
      <c r="B2219" s="133"/>
    </row>
    <row r="2220" s="122" customFormat="1" ht="24.95" customHeight="1" spans="2:2">
      <c r="B2220" s="133"/>
    </row>
    <row r="2221" s="122" customFormat="1" ht="24.95" customHeight="1" spans="2:2">
      <c r="B2221" s="133"/>
    </row>
    <row r="2222" s="122" customFormat="1" ht="24.95" customHeight="1" spans="2:2">
      <c r="B2222" s="133"/>
    </row>
    <row r="2223" s="122" customFormat="1" ht="24.95" customHeight="1" spans="2:2">
      <c r="B2223" s="133"/>
    </row>
    <row r="2224" s="122" customFormat="1" ht="24.95" customHeight="1" spans="2:2">
      <c r="B2224" s="133"/>
    </row>
    <row r="2225" s="122" customFormat="1" ht="24.95" customHeight="1" spans="2:2">
      <c r="B2225" s="133"/>
    </row>
    <row r="2226" s="122" customFormat="1" ht="24.95" customHeight="1" spans="2:2">
      <c r="B2226" s="133"/>
    </row>
    <row r="2227" s="122" customFormat="1" ht="24.95" customHeight="1" spans="2:2">
      <c r="B2227" s="133"/>
    </row>
    <row r="2228" s="122" customFormat="1" ht="24.95" customHeight="1" spans="2:2">
      <c r="B2228" s="133"/>
    </row>
    <row r="2229" s="122" customFormat="1" ht="24.95" customHeight="1" spans="2:2">
      <c r="B2229" s="133"/>
    </row>
    <row r="2230" s="122" customFormat="1" ht="24.95" customHeight="1" spans="2:2">
      <c r="B2230" s="133"/>
    </row>
    <row r="2231" s="122" customFormat="1" ht="24.95" customHeight="1" spans="2:2">
      <c r="B2231" s="133"/>
    </row>
    <row r="2232" s="122" customFormat="1" ht="24.95" customHeight="1" spans="2:2">
      <c r="B2232" s="133"/>
    </row>
    <row r="2233" s="122" customFormat="1" ht="24.95" customHeight="1" spans="2:2">
      <c r="B2233" s="133"/>
    </row>
    <row r="2234" s="122" customFormat="1" ht="24.95" customHeight="1" spans="2:2">
      <c r="B2234" s="133"/>
    </row>
    <row r="2235" s="122" customFormat="1" ht="24.95" customHeight="1" spans="2:2">
      <c r="B2235" s="133"/>
    </row>
    <row r="2236" s="122" customFormat="1" ht="24.95" customHeight="1" spans="2:2">
      <c r="B2236" s="133"/>
    </row>
    <row r="2237" s="122" customFormat="1" ht="24.95" customHeight="1" spans="2:2">
      <c r="B2237" s="133"/>
    </row>
    <row r="2238" s="122" customFormat="1" ht="24.95" customHeight="1" spans="2:2">
      <c r="B2238" s="133"/>
    </row>
    <row r="2239" s="122" customFormat="1" ht="24.95" customHeight="1" spans="2:2">
      <c r="B2239" s="133"/>
    </row>
    <row r="2240" s="122" customFormat="1" ht="24.95" customHeight="1" spans="2:2">
      <c r="B2240" s="133"/>
    </row>
    <row r="2241" s="122" customFormat="1" ht="24.95" customHeight="1" spans="2:2">
      <c r="B2241" s="133"/>
    </row>
    <row r="2242" s="122" customFormat="1" ht="24.95" customHeight="1" spans="2:2">
      <c r="B2242" s="133"/>
    </row>
    <row r="2243" s="122" customFormat="1" ht="24.95" customHeight="1" spans="2:2">
      <c r="B2243" s="133"/>
    </row>
    <row r="2244" s="122" customFormat="1" ht="24.95" customHeight="1" spans="2:2">
      <c r="B2244" s="133"/>
    </row>
    <row r="2245" s="122" customFormat="1" ht="24.95" customHeight="1" spans="2:2">
      <c r="B2245" s="133"/>
    </row>
    <row r="2246" s="122" customFormat="1" ht="24.95" customHeight="1" spans="2:2">
      <c r="B2246" s="133"/>
    </row>
    <row r="2247" s="122" customFormat="1" ht="24.95" customHeight="1" spans="2:2">
      <c r="B2247" s="133"/>
    </row>
    <row r="2248" s="122" customFormat="1" ht="24.95" customHeight="1" spans="2:2">
      <c r="B2248" s="133"/>
    </row>
    <row r="2249" s="122" customFormat="1" ht="24.95" customHeight="1" spans="2:2">
      <c r="B2249" s="133"/>
    </row>
    <row r="2250" s="122" customFormat="1" ht="24.95" customHeight="1" spans="2:2">
      <c r="B2250" s="133"/>
    </row>
    <row r="2251" s="122" customFormat="1" ht="24.95" customHeight="1" spans="2:2">
      <c r="B2251" s="133"/>
    </row>
    <row r="2252" s="122" customFormat="1" ht="24.95" customHeight="1" spans="2:2">
      <c r="B2252" s="133"/>
    </row>
    <row r="2253" s="122" customFormat="1" ht="24.95" customHeight="1" spans="2:2">
      <c r="B2253" s="133"/>
    </row>
    <row r="2254" s="122" customFormat="1" ht="24.95" customHeight="1" spans="2:2">
      <c r="B2254" s="133"/>
    </row>
    <row r="2255" s="122" customFormat="1" ht="24.95" customHeight="1" spans="2:2">
      <c r="B2255" s="133"/>
    </row>
    <row r="2256" s="122" customFormat="1" ht="24.95" customHeight="1" spans="2:2">
      <c r="B2256" s="133"/>
    </row>
    <row r="2257" s="122" customFormat="1" ht="24.95" customHeight="1" spans="2:2">
      <c r="B2257" s="133"/>
    </row>
    <row r="2258" s="122" customFormat="1" ht="24.95" customHeight="1" spans="2:2">
      <c r="B2258" s="133"/>
    </row>
    <row r="2259" s="122" customFormat="1" ht="24.95" customHeight="1" spans="2:2">
      <c r="B2259" s="133"/>
    </row>
    <row r="2260" s="122" customFormat="1" ht="24.95" customHeight="1" spans="2:2">
      <c r="B2260" s="133"/>
    </row>
    <row r="2261" s="122" customFormat="1" ht="24.95" customHeight="1" spans="2:2">
      <c r="B2261" s="133"/>
    </row>
    <row r="2262" s="122" customFormat="1" ht="24.95" customHeight="1" spans="2:2">
      <c r="B2262" s="133"/>
    </row>
    <row r="2263" s="122" customFormat="1" ht="24.95" customHeight="1" spans="2:2">
      <c r="B2263" s="133"/>
    </row>
    <row r="2264" s="122" customFormat="1" ht="24.95" customHeight="1" spans="2:2">
      <c r="B2264" s="133"/>
    </row>
    <row r="2265" s="122" customFormat="1" ht="24.95" customHeight="1" spans="2:2">
      <c r="B2265" s="133"/>
    </row>
    <row r="2266" s="122" customFormat="1" ht="24.95" customHeight="1" spans="2:2">
      <c r="B2266" s="133"/>
    </row>
    <row r="2267" s="122" customFormat="1" ht="24.95" customHeight="1" spans="2:2">
      <c r="B2267" s="133"/>
    </row>
    <row r="2268" s="122" customFormat="1" ht="24.95" customHeight="1" spans="2:2">
      <c r="B2268" s="133"/>
    </row>
    <row r="2269" s="122" customFormat="1" ht="24.95" customHeight="1" spans="2:2">
      <c r="B2269" s="133"/>
    </row>
    <row r="2270" s="122" customFormat="1" ht="24.95" customHeight="1" spans="2:2">
      <c r="B2270" s="133"/>
    </row>
    <row r="2271" s="122" customFormat="1" ht="24.95" customHeight="1" spans="2:2">
      <c r="B2271" s="133"/>
    </row>
    <row r="2272" s="122" customFormat="1" ht="24.95" customHeight="1" spans="2:2">
      <c r="B2272" s="133"/>
    </row>
    <row r="2273" s="122" customFormat="1" ht="24.95" customHeight="1" spans="2:2">
      <c r="B2273" s="133"/>
    </row>
    <row r="2274" s="122" customFormat="1" ht="24.95" customHeight="1" spans="2:2">
      <c r="B2274" s="133"/>
    </row>
    <row r="2275" s="122" customFormat="1" ht="24.95" customHeight="1" spans="2:2">
      <c r="B2275" s="133"/>
    </row>
    <row r="2276" s="122" customFormat="1" ht="24.95" customHeight="1" spans="2:2">
      <c r="B2276" s="133"/>
    </row>
    <row r="2277" s="122" customFormat="1" ht="24.95" customHeight="1" spans="2:2">
      <c r="B2277" s="133"/>
    </row>
    <row r="2278" s="122" customFormat="1" ht="24.95" customHeight="1" spans="2:2">
      <c r="B2278" s="133"/>
    </row>
    <row r="2279" s="122" customFormat="1" ht="24.95" customHeight="1" spans="2:2">
      <c r="B2279" s="133"/>
    </row>
    <row r="2280" s="122" customFormat="1" ht="24.95" customHeight="1" spans="2:2">
      <c r="B2280" s="133"/>
    </row>
    <row r="2281" s="122" customFormat="1" ht="24.95" customHeight="1" spans="2:2">
      <c r="B2281" s="133"/>
    </row>
    <row r="2282" s="122" customFormat="1" ht="24.95" customHeight="1" spans="2:2">
      <c r="B2282" s="133"/>
    </row>
    <row r="2283" s="122" customFormat="1" ht="24.95" customHeight="1" spans="2:2">
      <c r="B2283" s="133"/>
    </row>
    <row r="2284" s="122" customFormat="1" ht="24.95" customHeight="1" spans="2:2">
      <c r="B2284" s="133"/>
    </row>
    <row r="2285" s="122" customFormat="1" ht="24.95" customHeight="1" spans="2:2">
      <c r="B2285" s="133"/>
    </row>
    <row r="2286" s="122" customFormat="1" ht="24.95" customHeight="1" spans="2:2">
      <c r="B2286" s="133"/>
    </row>
    <row r="2287" s="122" customFormat="1" ht="24.95" customHeight="1" spans="2:2">
      <c r="B2287" s="133"/>
    </row>
    <row r="2288" s="122" customFormat="1" ht="24.95" customHeight="1" spans="2:2">
      <c r="B2288" s="133"/>
    </row>
    <row r="2289" s="122" customFormat="1" ht="24.95" customHeight="1" spans="2:2">
      <c r="B2289" s="133"/>
    </row>
    <row r="2290" s="122" customFormat="1" ht="24.95" customHeight="1" spans="2:2">
      <c r="B2290" s="133"/>
    </row>
    <row r="2291" s="122" customFormat="1" ht="24.95" customHeight="1" spans="2:2">
      <c r="B2291" s="133"/>
    </row>
    <row r="2292" s="122" customFormat="1" ht="24.95" customHeight="1" spans="2:2">
      <c r="B2292" s="133"/>
    </row>
    <row r="2293" s="122" customFormat="1" ht="24.95" customHeight="1" spans="2:2">
      <c r="B2293" s="133"/>
    </row>
    <row r="2294" s="122" customFormat="1" ht="24.95" customHeight="1" spans="2:2">
      <c r="B2294" s="133"/>
    </row>
    <row r="2295" s="122" customFormat="1" ht="24.95" customHeight="1" spans="2:2">
      <c r="B2295" s="133"/>
    </row>
    <row r="2296" s="122" customFormat="1" ht="24.95" customHeight="1" spans="2:2">
      <c r="B2296" s="133"/>
    </row>
    <row r="2297" s="122" customFormat="1" ht="24.95" customHeight="1" spans="2:2">
      <c r="B2297" s="133"/>
    </row>
    <row r="2298" s="122" customFormat="1" ht="24.95" customHeight="1" spans="2:2">
      <c r="B2298" s="133"/>
    </row>
    <row r="2299" s="122" customFormat="1" ht="24.95" customHeight="1" spans="2:2">
      <c r="B2299" s="133"/>
    </row>
    <row r="2300" s="122" customFormat="1" ht="24.95" customHeight="1" spans="2:2">
      <c r="B2300" s="133"/>
    </row>
    <row r="2301" s="122" customFormat="1" ht="24.95" customHeight="1" spans="2:2">
      <c r="B2301" s="133"/>
    </row>
    <row r="2302" s="122" customFormat="1" ht="24.95" customHeight="1" spans="2:2">
      <c r="B2302" s="133"/>
    </row>
    <row r="2303" s="122" customFormat="1" ht="24.95" customHeight="1" spans="2:2">
      <c r="B2303" s="133"/>
    </row>
    <row r="2304" s="122" customFormat="1" ht="24.95" customHeight="1" spans="2:2">
      <c r="B2304" s="133"/>
    </row>
    <row r="2305" s="122" customFormat="1" ht="24.95" customHeight="1" spans="2:2">
      <c r="B2305" s="133"/>
    </row>
    <row r="2306" s="122" customFormat="1" ht="24.95" customHeight="1" spans="2:2">
      <c r="B2306" s="133"/>
    </row>
    <row r="2307" s="122" customFormat="1" ht="24.95" customHeight="1" spans="2:2">
      <c r="B2307" s="133"/>
    </row>
    <row r="2308" s="122" customFormat="1" ht="24.95" customHeight="1" spans="2:2">
      <c r="B2308" s="133"/>
    </row>
    <row r="2309" s="122" customFormat="1" ht="24.95" customHeight="1" spans="2:2">
      <c r="B2309" s="133"/>
    </row>
    <row r="2310" s="122" customFormat="1" ht="24.95" customHeight="1" spans="2:2">
      <c r="B2310" s="133"/>
    </row>
    <row r="2311" s="122" customFormat="1" ht="24.95" customHeight="1" spans="2:2">
      <c r="B2311" s="133"/>
    </row>
    <row r="2312" s="122" customFormat="1" ht="24.95" customHeight="1" spans="2:2">
      <c r="B2312" s="133"/>
    </row>
    <row r="2313" s="122" customFormat="1" ht="24.95" customHeight="1" spans="2:2">
      <c r="B2313" s="133"/>
    </row>
    <row r="2314" s="122" customFormat="1" ht="24.95" customHeight="1" spans="2:2">
      <c r="B2314" s="133"/>
    </row>
    <row r="2315" s="122" customFormat="1" ht="24.95" customHeight="1" spans="2:2">
      <c r="B2315" s="133"/>
    </row>
    <row r="2316" s="122" customFormat="1" ht="24.95" customHeight="1" spans="2:2">
      <c r="B2316" s="133"/>
    </row>
    <row r="2317" s="122" customFormat="1" ht="24.95" customHeight="1" spans="2:2">
      <c r="B2317" s="133"/>
    </row>
    <row r="2318" s="122" customFormat="1" ht="24.95" customHeight="1" spans="2:2">
      <c r="B2318" s="133"/>
    </row>
    <row r="2319" s="122" customFormat="1" ht="24.95" customHeight="1" spans="2:2">
      <c r="B2319" s="133"/>
    </row>
    <row r="2320" s="122" customFormat="1" ht="24.95" customHeight="1" spans="2:2">
      <c r="B2320" s="133"/>
    </row>
    <row r="2321" s="122" customFormat="1" ht="24.95" customHeight="1" spans="2:2">
      <c r="B2321" s="133"/>
    </row>
    <row r="2322" s="122" customFormat="1" ht="24.95" customHeight="1" spans="2:2">
      <c r="B2322" s="133"/>
    </row>
    <row r="2323" s="122" customFormat="1" ht="24.95" customHeight="1" spans="2:2">
      <c r="B2323" s="133"/>
    </row>
    <row r="2324" s="122" customFormat="1" ht="24.95" customHeight="1" spans="2:2">
      <c r="B2324" s="133"/>
    </row>
    <row r="2325" s="122" customFormat="1" ht="24.95" customHeight="1" spans="2:2">
      <c r="B2325" s="133"/>
    </row>
    <row r="2326" s="122" customFormat="1" ht="24.95" customHeight="1" spans="2:2">
      <c r="B2326" s="133"/>
    </row>
    <row r="2327" s="122" customFormat="1" ht="24.95" customHeight="1" spans="2:2">
      <c r="B2327" s="133"/>
    </row>
    <row r="2328" s="122" customFormat="1" ht="24.95" customHeight="1" spans="2:2">
      <c r="B2328" s="133"/>
    </row>
    <row r="2329" s="122" customFormat="1" ht="24.95" customHeight="1" spans="2:2">
      <c r="B2329" s="133"/>
    </row>
    <row r="2330" s="122" customFormat="1" ht="24.95" customHeight="1" spans="2:2">
      <c r="B2330" s="133"/>
    </row>
    <row r="2331" s="122" customFormat="1" ht="24.95" customHeight="1" spans="2:2">
      <c r="B2331" s="133"/>
    </row>
    <row r="2332" s="122" customFormat="1" ht="24.95" customHeight="1" spans="2:2">
      <c r="B2332" s="133"/>
    </row>
    <row r="2333" s="122" customFormat="1" ht="24.95" customHeight="1" spans="2:2">
      <c r="B2333" s="133"/>
    </row>
    <row r="2334" s="122" customFormat="1" ht="24.95" customHeight="1" spans="2:2">
      <c r="B2334" s="133"/>
    </row>
    <row r="2335" s="122" customFormat="1" ht="24.95" customHeight="1" spans="2:2">
      <c r="B2335" s="133"/>
    </row>
    <row r="2336" s="122" customFormat="1" ht="24.95" customHeight="1" spans="2:2">
      <c r="B2336" s="133"/>
    </row>
    <row r="2337" s="122" customFormat="1" ht="24.95" customHeight="1" spans="2:2">
      <c r="B2337" s="133"/>
    </row>
    <row r="2338" s="122" customFormat="1" ht="24.95" customHeight="1" spans="2:2">
      <c r="B2338" s="133"/>
    </row>
    <row r="2339" s="122" customFormat="1" ht="24.95" customHeight="1" spans="2:2">
      <c r="B2339" s="133"/>
    </row>
    <row r="2340" s="122" customFormat="1" ht="24.95" customHeight="1" spans="2:2">
      <c r="B2340" s="133"/>
    </row>
    <row r="2341" s="122" customFormat="1" ht="24.95" customHeight="1" spans="2:2">
      <c r="B2341" s="133"/>
    </row>
    <row r="2342" s="122" customFormat="1" ht="24.95" customHeight="1" spans="2:2">
      <c r="B2342" s="133"/>
    </row>
    <row r="2343" s="122" customFormat="1" ht="24.95" customHeight="1" spans="2:2">
      <c r="B2343" s="133"/>
    </row>
    <row r="2344" s="122" customFormat="1" ht="24.95" customHeight="1" spans="2:2">
      <c r="B2344" s="133"/>
    </row>
    <row r="2345" s="122" customFormat="1" ht="24.95" customHeight="1" spans="2:2">
      <c r="B2345" s="133"/>
    </row>
    <row r="2346" s="122" customFormat="1" ht="24.95" customHeight="1" spans="2:2">
      <c r="B2346" s="133"/>
    </row>
    <row r="2347" s="122" customFormat="1" ht="24.95" customHeight="1" spans="2:2">
      <c r="B2347" s="133"/>
    </row>
    <row r="2348" s="122" customFormat="1" ht="24.95" customHeight="1" spans="2:2">
      <c r="B2348" s="133"/>
    </row>
    <row r="2349" s="122" customFormat="1" ht="24.95" customHeight="1" spans="2:2">
      <c r="B2349" s="133"/>
    </row>
    <row r="2350" s="122" customFormat="1" ht="24.95" customHeight="1" spans="2:2">
      <c r="B2350" s="133"/>
    </row>
    <row r="2351" s="122" customFormat="1" ht="24.95" customHeight="1" spans="2:2">
      <c r="B2351" s="133"/>
    </row>
    <row r="2352" s="122" customFormat="1" ht="24.95" customHeight="1" spans="2:2">
      <c r="B2352" s="133"/>
    </row>
    <row r="2353" s="122" customFormat="1" ht="24.95" customHeight="1" spans="2:2">
      <c r="B2353" s="133"/>
    </row>
    <row r="2354" s="122" customFormat="1" ht="24.95" customHeight="1" spans="2:2">
      <c r="B2354" s="133"/>
    </row>
    <row r="2355" s="122" customFormat="1" ht="24.95" customHeight="1" spans="2:2">
      <c r="B2355" s="133"/>
    </row>
    <row r="2356" s="122" customFormat="1" ht="24.95" customHeight="1" spans="2:2">
      <c r="B2356" s="133"/>
    </row>
    <row r="2357" s="122" customFormat="1" ht="24.95" customHeight="1" spans="2:2">
      <c r="B2357" s="133"/>
    </row>
    <row r="2358" s="122" customFormat="1" ht="24.95" customHeight="1" spans="2:2">
      <c r="B2358" s="133"/>
    </row>
    <row r="2359" s="122" customFormat="1" ht="24.95" customHeight="1" spans="2:2">
      <c r="B2359" s="133"/>
    </row>
    <row r="2360" s="122" customFormat="1" ht="24.95" customHeight="1" spans="2:2">
      <c r="B2360" s="133"/>
    </row>
    <row r="2361" s="122" customFormat="1" ht="24.95" customHeight="1" spans="2:2">
      <c r="B2361" s="133"/>
    </row>
    <row r="2362" s="122" customFormat="1" ht="24.95" customHeight="1" spans="2:2">
      <c r="B2362" s="133"/>
    </row>
    <row r="2363" s="122" customFormat="1" ht="24.95" customHeight="1" spans="2:2">
      <c r="B2363" s="133"/>
    </row>
    <row r="2364" s="122" customFormat="1" ht="24.95" customHeight="1" spans="2:2">
      <c r="B2364" s="133"/>
    </row>
    <row r="2365" s="122" customFormat="1" ht="24.95" customHeight="1" spans="2:2">
      <c r="B2365" s="133"/>
    </row>
    <row r="2366" s="122" customFormat="1" ht="24.95" customHeight="1" spans="2:2">
      <c r="B2366" s="133"/>
    </row>
    <row r="2367" s="122" customFormat="1" ht="24.95" customHeight="1" spans="2:2">
      <c r="B2367" s="133"/>
    </row>
    <row r="2368" s="122" customFormat="1" ht="24.95" customHeight="1" spans="2:2">
      <c r="B2368" s="133"/>
    </row>
    <row r="2369" s="122" customFormat="1" ht="24.95" customHeight="1" spans="2:2">
      <c r="B2369" s="133"/>
    </row>
    <row r="2370" s="122" customFormat="1" ht="24.95" customHeight="1" spans="2:2">
      <c r="B2370" s="133"/>
    </row>
    <row r="2371" s="122" customFormat="1" ht="24.95" customHeight="1" spans="2:2">
      <c r="B2371" s="133"/>
    </row>
    <row r="2372" s="122" customFormat="1" ht="24.95" customHeight="1" spans="2:2">
      <c r="B2372" s="133"/>
    </row>
    <row r="2373" s="122" customFormat="1" ht="24.95" customHeight="1" spans="2:2">
      <c r="B2373" s="133"/>
    </row>
    <row r="2374" s="122" customFormat="1" ht="24.95" customHeight="1" spans="2:2">
      <c r="B2374" s="133"/>
    </row>
    <row r="2375" s="122" customFormat="1" ht="24.95" customHeight="1" spans="2:2">
      <c r="B2375" s="133"/>
    </row>
    <row r="2376" s="122" customFormat="1" ht="24.95" customHeight="1" spans="2:2">
      <c r="B2376" s="133"/>
    </row>
    <row r="2377" s="122" customFormat="1" ht="24.95" customHeight="1" spans="2:2">
      <c r="B2377" s="133"/>
    </row>
    <row r="2378" s="122" customFormat="1" ht="24.95" customHeight="1" spans="2:2">
      <c r="B2378" s="133"/>
    </row>
    <row r="2379" s="122" customFormat="1" ht="24.95" customHeight="1" spans="2:2">
      <c r="B2379" s="133"/>
    </row>
    <row r="2380" s="122" customFormat="1" ht="24.95" customHeight="1" spans="2:2">
      <c r="B2380" s="133"/>
    </row>
    <row r="2381" s="122" customFormat="1" ht="24.95" customHeight="1" spans="2:2">
      <c r="B2381" s="133"/>
    </row>
    <row r="2382" s="122" customFormat="1" ht="24.95" customHeight="1" spans="2:2">
      <c r="B2382" s="133"/>
    </row>
    <row r="2383" s="122" customFormat="1" ht="24.95" customHeight="1" spans="2:2">
      <c r="B2383" s="133"/>
    </row>
    <row r="2384" s="122" customFormat="1" ht="24.95" customHeight="1" spans="2:2">
      <c r="B2384" s="133"/>
    </row>
    <row r="2385" s="122" customFormat="1" ht="24.95" customHeight="1" spans="2:2">
      <c r="B2385" s="133"/>
    </row>
    <row r="2386" s="122" customFormat="1" ht="24.95" customHeight="1" spans="2:2">
      <c r="B2386" s="133"/>
    </row>
    <row r="2387" s="122" customFormat="1" ht="24.95" customHeight="1" spans="2:2">
      <c r="B2387" s="133"/>
    </row>
    <row r="2388" s="122" customFormat="1" ht="24.95" customHeight="1" spans="2:2">
      <c r="B2388" s="133"/>
    </row>
    <row r="2389" s="122" customFormat="1" ht="24.95" customHeight="1" spans="2:2">
      <c r="B2389" s="133"/>
    </row>
    <row r="2390" s="122" customFormat="1" ht="24.95" customHeight="1" spans="2:2">
      <c r="B2390" s="133"/>
    </row>
    <row r="2391" s="122" customFormat="1" ht="24.95" customHeight="1" spans="2:2">
      <c r="B2391" s="133"/>
    </row>
    <row r="2392" s="122" customFormat="1" ht="24.95" customHeight="1" spans="2:2">
      <c r="B2392" s="133"/>
    </row>
    <row r="2393" s="122" customFormat="1" ht="24.95" customHeight="1" spans="2:2">
      <c r="B2393" s="133"/>
    </row>
    <row r="2394" s="122" customFormat="1" ht="24.95" customHeight="1" spans="2:2">
      <c r="B2394" s="133"/>
    </row>
    <row r="2395" s="122" customFormat="1" ht="24.95" customHeight="1" spans="2:2">
      <c r="B2395" s="133"/>
    </row>
    <row r="2396" s="122" customFormat="1" ht="24.95" customHeight="1" spans="2:2">
      <c r="B2396" s="133"/>
    </row>
    <row r="2397" s="122" customFormat="1" ht="24.95" customHeight="1" spans="2:2">
      <c r="B2397" s="133"/>
    </row>
    <row r="2398" s="122" customFormat="1" ht="24.95" customHeight="1" spans="2:2">
      <c r="B2398" s="133"/>
    </row>
    <row r="2399" s="122" customFormat="1" ht="24.95" customHeight="1" spans="2:2">
      <c r="B2399" s="133"/>
    </row>
    <row r="2400" s="122" customFormat="1" ht="24.95" customHeight="1" spans="2:2">
      <c r="B2400" s="133"/>
    </row>
    <row r="2401" s="122" customFormat="1" ht="24.95" customHeight="1" spans="2:2">
      <c r="B2401" s="133"/>
    </row>
    <row r="2402" s="122" customFormat="1" ht="24.95" customHeight="1" spans="2:2">
      <c r="B2402" s="133"/>
    </row>
    <row r="2403" s="122" customFormat="1" ht="24.95" customHeight="1" spans="2:2">
      <c r="B2403" s="133"/>
    </row>
    <row r="2404" s="122" customFormat="1" ht="24.95" customHeight="1" spans="2:2">
      <c r="B2404" s="133"/>
    </row>
    <row r="2405" s="122" customFormat="1" ht="24.95" customHeight="1" spans="2:2">
      <c r="B2405" s="133"/>
    </row>
    <row r="2406" s="122" customFormat="1" ht="24.95" customHeight="1" spans="2:2">
      <c r="B2406" s="133"/>
    </row>
    <row r="2407" s="122" customFormat="1" ht="24.95" customHeight="1" spans="2:2">
      <c r="B2407" s="133"/>
    </row>
    <row r="2408" s="122" customFormat="1" ht="24.95" customHeight="1" spans="2:2">
      <c r="B2408" s="133"/>
    </row>
    <row r="2409" s="122" customFormat="1" ht="24.95" customHeight="1" spans="2:2">
      <c r="B2409" s="133"/>
    </row>
    <row r="2410" s="122" customFormat="1" ht="24.95" customHeight="1" spans="2:2">
      <c r="B2410" s="133"/>
    </row>
    <row r="2411" s="122" customFormat="1" ht="24.95" customHeight="1" spans="2:2">
      <c r="B2411" s="133"/>
    </row>
    <row r="2412" s="122" customFormat="1" ht="24.95" customHeight="1" spans="2:2">
      <c r="B2412" s="133"/>
    </row>
    <row r="2413" s="122" customFormat="1" ht="24.95" customHeight="1" spans="2:2">
      <c r="B2413" s="133"/>
    </row>
    <row r="2414" s="122" customFormat="1" ht="24.95" customHeight="1" spans="2:2">
      <c r="B2414" s="133"/>
    </row>
    <row r="2415" s="122" customFormat="1" ht="24.95" customHeight="1" spans="2:2">
      <c r="B2415" s="133"/>
    </row>
    <row r="2416" s="122" customFormat="1" ht="24.95" customHeight="1" spans="2:2">
      <c r="B2416" s="133"/>
    </row>
    <row r="2417" s="122" customFormat="1" ht="24.95" customHeight="1" spans="2:2">
      <c r="B2417" s="133"/>
    </row>
    <row r="2418" s="122" customFormat="1" ht="24.95" customHeight="1" spans="2:2">
      <c r="B2418" s="133"/>
    </row>
    <row r="2419" s="122" customFormat="1" ht="24.95" customHeight="1" spans="2:2">
      <c r="B2419" s="133"/>
    </row>
    <row r="2420" s="122" customFormat="1" ht="24.95" customHeight="1" spans="2:2">
      <c r="B2420" s="133"/>
    </row>
    <row r="2421" s="122" customFormat="1" ht="24.95" customHeight="1" spans="2:2">
      <c r="B2421" s="133"/>
    </row>
    <row r="2422" s="122" customFormat="1" ht="24.95" customHeight="1" spans="2:2">
      <c r="B2422" s="133"/>
    </row>
    <row r="2423" s="122" customFormat="1" ht="24.95" customHeight="1" spans="2:2">
      <c r="B2423" s="133"/>
    </row>
    <row r="2424" s="122" customFormat="1" ht="24.95" customHeight="1" spans="2:2">
      <c r="B2424" s="133"/>
    </row>
    <row r="2425" s="122" customFormat="1" ht="24.95" customHeight="1" spans="2:2">
      <c r="B2425" s="133"/>
    </row>
    <row r="2426" s="122" customFormat="1" ht="24.95" customHeight="1" spans="2:2">
      <c r="B2426" s="133"/>
    </row>
    <row r="2427" s="122" customFormat="1" ht="24.95" customHeight="1" spans="2:2">
      <c r="B2427" s="133"/>
    </row>
    <row r="2428" s="122" customFormat="1" ht="24.95" customHeight="1" spans="2:2">
      <c r="B2428" s="133"/>
    </row>
    <row r="2429" s="122" customFormat="1" ht="24.95" customHeight="1" spans="2:2">
      <c r="B2429" s="133"/>
    </row>
    <row r="2430" s="122" customFormat="1" ht="24.95" customHeight="1" spans="2:2">
      <c r="B2430" s="133"/>
    </row>
    <row r="2431" s="122" customFormat="1" ht="24.95" customHeight="1" spans="2:2">
      <c r="B2431" s="133"/>
    </row>
    <row r="2432" s="122" customFormat="1" ht="24.95" customHeight="1" spans="2:2">
      <c r="B2432" s="133"/>
    </row>
    <row r="2433" s="122" customFormat="1" ht="24.95" customHeight="1" spans="2:2">
      <c r="B2433" s="133"/>
    </row>
    <row r="2434" s="122" customFormat="1" ht="24.95" customHeight="1" spans="2:2">
      <c r="B2434" s="133"/>
    </row>
    <row r="2435" s="122" customFormat="1" ht="24.95" customHeight="1" spans="2:2">
      <c r="B2435" s="133"/>
    </row>
    <row r="2436" s="122" customFormat="1" ht="24.95" customHeight="1" spans="2:2">
      <c r="B2436" s="133"/>
    </row>
    <row r="2437" s="122" customFormat="1" ht="24.95" customHeight="1" spans="2:2">
      <c r="B2437" s="133"/>
    </row>
    <row r="2438" s="122" customFormat="1" ht="24.95" customHeight="1" spans="2:2">
      <c r="B2438" s="133"/>
    </row>
    <row r="2439" s="122" customFormat="1" ht="24.95" customHeight="1" spans="2:2">
      <c r="B2439" s="133"/>
    </row>
    <row r="2440" s="122" customFormat="1" ht="24.95" customHeight="1" spans="2:2">
      <c r="B2440" s="133"/>
    </row>
    <row r="2441" s="122" customFormat="1" ht="24.95" customHeight="1" spans="2:2">
      <c r="B2441" s="133"/>
    </row>
    <row r="2442" s="122" customFormat="1" ht="24.95" customHeight="1" spans="2:2">
      <c r="B2442" s="133"/>
    </row>
    <row r="2443" s="122" customFormat="1" ht="24.95" customHeight="1" spans="2:2">
      <c r="B2443" s="133"/>
    </row>
    <row r="2444" s="122" customFormat="1" ht="24.95" customHeight="1" spans="2:2">
      <c r="B2444" s="133"/>
    </row>
    <row r="2445" s="122" customFormat="1" ht="24.95" customHeight="1" spans="2:2">
      <c r="B2445" s="133"/>
    </row>
    <row r="2446" s="122" customFormat="1" ht="24.95" customHeight="1" spans="2:2">
      <c r="B2446" s="133"/>
    </row>
    <row r="2447" s="122" customFormat="1" ht="24.95" customHeight="1" spans="2:2">
      <c r="B2447" s="133"/>
    </row>
    <row r="2448" s="122" customFormat="1" ht="24.95" customHeight="1" spans="2:2">
      <c r="B2448" s="133"/>
    </row>
    <row r="2449" s="122" customFormat="1" ht="24.95" customHeight="1" spans="2:2">
      <c r="B2449" s="133"/>
    </row>
    <row r="2450" s="122" customFormat="1" ht="24.95" customHeight="1" spans="2:2">
      <c r="B2450" s="133"/>
    </row>
    <row r="2451" s="122" customFormat="1" ht="24.95" customHeight="1" spans="2:2">
      <c r="B2451" s="133"/>
    </row>
    <row r="2452" s="122" customFormat="1" ht="24.95" customHeight="1" spans="2:2">
      <c r="B2452" s="133"/>
    </row>
    <row r="2453" s="122" customFormat="1" ht="24.95" customHeight="1" spans="2:2">
      <c r="B2453" s="133"/>
    </row>
    <row r="2454" s="122" customFormat="1" ht="24.95" customHeight="1" spans="2:2">
      <c r="B2454" s="133"/>
    </row>
    <row r="2455" s="122" customFormat="1" ht="24.95" customHeight="1" spans="2:2">
      <c r="B2455" s="133"/>
    </row>
    <row r="2456" s="122" customFormat="1" ht="24.95" customHeight="1" spans="2:2">
      <c r="B2456" s="133"/>
    </row>
    <row r="2457" s="122" customFormat="1" ht="24.95" customHeight="1" spans="2:2">
      <c r="B2457" s="133"/>
    </row>
    <row r="2458" s="122" customFormat="1" ht="24.95" customHeight="1" spans="2:2">
      <c r="B2458" s="133"/>
    </row>
    <row r="2459" s="122" customFormat="1" ht="24.95" customHeight="1" spans="2:2">
      <c r="B2459" s="133"/>
    </row>
    <row r="2460" s="122" customFormat="1" ht="24.95" customHeight="1" spans="2:2">
      <c r="B2460" s="133"/>
    </row>
    <row r="2461" s="122" customFormat="1" ht="24.95" customHeight="1" spans="2:2">
      <c r="B2461" s="133"/>
    </row>
    <row r="2462" s="122" customFormat="1" ht="24.95" customHeight="1" spans="2:2">
      <c r="B2462" s="133"/>
    </row>
    <row r="2463" s="122" customFormat="1" ht="24.95" customHeight="1" spans="2:2">
      <c r="B2463" s="133"/>
    </row>
    <row r="2464" s="122" customFormat="1" ht="24.95" customHeight="1" spans="2:2">
      <c r="B2464" s="133"/>
    </row>
    <row r="2465" s="122" customFormat="1" ht="24.95" customHeight="1" spans="2:2">
      <c r="B2465" s="133"/>
    </row>
    <row r="2466" s="122" customFormat="1" ht="24.95" customHeight="1" spans="2:2">
      <c r="B2466" s="133"/>
    </row>
    <row r="2467" s="122" customFormat="1" ht="24.95" customHeight="1" spans="2:2">
      <c r="B2467" s="133"/>
    </row>
    <row r="2468" s="122" customFormat="1" ht="24.95" customHeight="1" spans="2:2">
      <c r="B2468" s="133"/>
    </row>
    <row r="2469" s="122" customFormat="1" ht="24.95" customHeight="1" spans="2:2">
      <c r="B2469" s="133"/>
    </row>
    <row r="2470" s="122" customFormat="1" ht="24.95" customHeight="1" spans="2:2">
      <c r="B2470" s="133"/>
    </row>
    <row r="2471" s="122" customFormat="1" ht="24.95" customHeight="1" spans="2:2">
      <c r="B2471" s="133"/>
    </row>
    <row r="2472" s="122" customFormat="1" ht="24.95" customHeight="1" spans="2:2">
      <c r="B2472" s="133"/>
    </row>
    <row r="2473" s="122" customFormat="1" ht="24.95" customHeight="1" spans="2:2">
      <c r="B2473" s="133"/>
    </row>
    <row r="2474" s="122" customFormat="1" ht="24.95" customHeight="1" spans="2:2">
      <c r="B2474" s="133"/>
    </row>
    <row r="2475" s="122" customFormat="1" ht="24.95" customHeight="1" spans="2:2">
      <c r="B2475" s="133"/>
    </row>
    <row r="2476" s="122" customFormat="1" ht="24.95" customHeight="1" spans="2:2">
      <c r="B2476" s="133"/>
    </row>
    <row r="2477" s="122" customFormat="1" ht="24.95" customHeight="1" spans="2:2">
      <c r="B2477" s="133"/>
    </row>
    <row r="2478" s="122" customFormat="1" ht="24.95" customHeight="1" spans="2:2">
      <c r="B2478" s="133"/>
    </row>
    <row r="2479" s="122" customFormat="1" ht="24.95" customHeight="1" spans="2:2">
      <c r="B2479" s="133"/>
    </row>
    <row r="2480" s="122" customFormat="1" ht="24.95" customHeight="1" spans="2:2">
      <c r="B2480" s="133"/>
    </row>
    <row r="2481" s="122" customFormat="1" ht="24.95" customHeight="1" spans="2:2">
      <c r="B2481" s="133"/>
    </row>
    <row r="2482" s="122" customFormat="1" ht="24.95" customHeight="1" spans="2:2">
      <c r="B2482" s="133"/>
    </row>
    <row r="2483" s="122" customFormat="1" ht="24.95" customHeight="1" spans="2:2">
      <c r="B2483" s="133"/>
    </row>
    <row r="2484" s="122" customFormat="1" ht="24.95" customHeight="1" spans="2:2">
      <c r="B2484" s="133"/>
    </row>
    <row r="2485" s="122" customFormat="1" ht="24.95" customHeight="1" spans="2:2">
      <c r="B2485" s="133"/>
    </row>
    <row r="2486" s="122" customFormat="1" ht="24.95" customHeight="1" spans="2:2">
      <c r="B2486" s="133"/>
    </row>
    <row r="2487" s="122" customFormat="1" ht="24.95" customHeight="1" spans="2:2">
      <c r="B2487" s="133"/>
    </row>
    <row r="2488" s="122" customFormat="1" ht="24.95" customHeight="1" spans="2:2">
      <c r="B2488" s="133"/>
    </row>
    <row r="2489" s="122" customFormat="1" ht="24.95" customHeight="1" spans="2:2">
      <c r="B2489" s="133"/>
    </row>
    <row r="2490" s="122" customFormat="1" ht="24.95" customHeight="1" spans="2:2">
      <c r="B2490" s="133"/>
    </row>
    <row r="2491" s="122" customFormat="1" ht="24.95" customHeight="1" spans="2:2">
      <c r="B2491" s="133"/>
    </row>
    <row r="2492" s="122" customFormat="1" ht="24.95" customHeight="1" spans="2:2">
      <c r="B2492" s="133"/>
    </row>
    <row r="2493" s="122" customFormat="1" ht="24.95" customHeight="1" spans="2:2">
      <c r="B2493" s="133"/>
    </row>
    <row r="2494" s="122" customFormat="1" ht="24.95" customHeight="1" spans="2:2">
      <c r="B2494" s="133"/>
    </row>
    <row r="2495" s="122" customFormat="1" ht="24.95" customHeight="1" spans="2:2">
      <c r="B2495" s="133"/>
    </row>
    <row r="2496" s="122" customFormat="1" ht="24.95" customHeight="1" spans="2:2">
      <c r="B2496" s="133"/>
    </row>
    <row r="2497" s="122" customFormat="1" ht="24.95" customHeight="1" spans="2:2">
      <c r="B2497" s="133"/>
    </row>
    <row r="2498" s="122" customFormat="1" ht="24.95" customHeight="1" spans="2:2">
      <c r="B2498" s="133"/>
    </row>
    <row r="2499" s="122" customFormat="1" ht="24.95" customHeight="1" spans="2:2">
      <c r="B2499" s="133"/>
    </row>
    <row r="2500" s="122" customFormat="1" ht="24.95" customHeight="1" spans="2:2">
      <c r="B2500" s="133"/>
    </row>
    <row r="2501" s="122" customFormat="1" ht="24.95" customHeight="1" spans="2:2">
      <c r="B2501" s="133"/>
    </row>
    <row r="2502" s="122" customFormat="1" ht="24.95" customHeight="1" spans="2:2">
      <c r="B2502" s="133"/>
    </row>
    <row r="2503" s="122" customFormat="1" ht="24.95" customHeight="1" spans="2:2">
      <c r="B2503" s="133"/>
    </row>
    <row r="2504" s="122" customFormat="1" ht="24.95" customHeight="1" spans="2:2">
      <c r="B2504" s="133"/>
    </row>
    <row r="2505" s="122" customFormat="1" ht="24.95" customHeight="1" spans="2:2">
      <c r="B2505" s="133"/>
    </row>
    <row r="2506" s="122" customFormat="1" ht="24.95" customHeight="1" spans="2:2">
      <c r="B2506" s="133"/>
    </row>
    <row r="2507" s="122" customFormat="1" ht="24.95" customHeight="1" spans="2:2">
      <c r="B2507" s="133"/>
    </row>
    <row r="2508" s="122" customFormat="1" ht="24.95" customHeight="1" spans="2:2">
      <c r="B2508" s="133"/>
    </row>
    <row r="2509" s="122" customFormat="1" ht="24.95" customHeight="1" spans="2:2">
      <c r="B2509" s="133"/>
    </row>
    <row r="2510" s="122" customFormat="1" ht="24.95" customHeight="1" spans="2:2">
      <c r="B2510" s="133"/>
    </row>
    <row r="2511" s="122" customFormat="1" ht="24.95" customHeight="1" spans="2:2">
      <c r="B2511" s="133"/>
    </row>
    <row r="2512" s="122" customFormat="1" ht="24.95" customHeight="1" spans="2:2">
      <c r="B2512" s="133"/>
    </row>
    <row r="2513" s="122" customFormat="1" ht="24.95" customHeight="1" spans="2:2">
      <c r="B2513" s="133"/>
    </row>
    <row r="2514" s="122" customFormat="1" ht="24.95" customHeight="1" spans="2:2">
      <c r="B2514" s="133"/>
    </row>
    <row r="2515" s="122" customFormat="1" ht="24.95" customHeight="1" spans="2:2">
      <c r="B2515" s="133"/>
    </row>
    <row r="2516" s="122" customFormat="1" ht="24.95" customHeight="1" spans="2:2">
      <c r="B2516" s="133"/>
    </row>
    <row r="2517" s="122" customFormat="1" ht="24.95" customHeight="1" spans="2:2">
      <c r="B2517" s="133"/>
    </row>
    <row r="2518" s="122" customFormat="1" ht="24.95" customHeight="1" spans="2:2">
      <c r="B2518" s="133"/>
    </row>
    <row r="2519" s="122" customFormat="1" ht="24.95" customHeight="1" spans="2:2">
      <c r="B2519" s="133"/>
    </row>
    <row r="2520" s="122" customFormat="1" ht="24.95" customHeight="1" spans="2:2">
      <c r="B2520" s="133"/>
    </row>
    <row r="2521" s="122" customFormat="1" ht="24.95" customHeight="1" spans="2:2">
      <c r="B2521" s="133"/>
    </row>
    <row r="2522" s="122" customFormat="1" ht="24.95" customHeight="1" spans="2:2">
      <c r="B2522" s="133"/>
    </row>
    <row r="2523" s="122" customFormat="1" ht="24.95" customHeight="1" spans="2:2">
      <c r="B2523" s="133"/>
    </row>
    <row r="2524" s="122" customFormat="1" ht="24.95" customHeight="1" spans="2:2">
      <c r="B2524" s="133"/>
    </row>
    <row r="2525" s="122" customFormat="1" ht="24.95" customHeight="1" spans="2:2">
      <c r="B2525" s="133"/>
    </row>
    <row r="2526" s="122" customFormat="1" ht="24.95" customHeight="1" spans="2:2">
      <c r="B2526" s="133"/>
    </row>
    <row r="2527" s="122" customFormat="1" ht="24.95" customHeight="1" spans="2:2">
      <c r="B2527" s="133"/>
    </row>
    <row r="2528" s="122" customFormat="1" ht="24.95" customHeight="1" spans="2:2">
      <c r="B2528" s="133"/>
    </row>
    <row r="2529" s="122" customFormat="1" ht="24.95" customHeight="1" spans="2:2">
      <c r="B2529" s="133"/>
    </row>
    <row r="2530" s="122" customFormat="1" ht="24.95" customHeight="1" spans="2:2">
      <c r="B2530" s="133"/>
    </row>
    <row r="2531" s="122" customFormat="1" ht="24.95" customHeight="1" spans="2:2">
      <c r="B2531" s="133"/>
    </row>
    <row r="2532" s="122" customFormat="1" ht="24.95" customHeight="1" spans="2:2">
      <c r="B2532" s="133"/>
    </row>
    <row r="2533" s="122" customFormat="1" ht="24.95" customHeight="1" spans="2:2">
      <c r="B2533" s="133"/>
    </row>
    <row r="2534" s="122" customFormat="1" ht="24.95" customHeight="1" spans="2:2">
      <c r="B2534" s="133"/>
    </row>
    <row r="2535" s="122" customFormat="1" ht="24.95" customHeight="1" spans="2:2">
      <c r="B2535" s="133"/>
    </row>
    <row r="2536" s="122" customFormat="1" ht="24.95" customHeight="1" spans="2:2">
      <c r="B2536" s="133"/>
    </row>
    <row r="2537" s="122" customFormat="1" ht="24.95" customHeight="1" spans="2:2">
      <c r="B2537" s="133"/>
    </row>
    <row r="2538" s="122" customFormat="1" ht="24.95" customHeight="1" spans="2:2">
      <c r="B2538" s="133"/>
    </row>
    <row r="2539" s="122" customFormat="1" ht="24.95" customHeight="1" spans="2:2">
      <c r="B2539" s="133"/>
    </row>
    <row r="2540" s="122" customFormat="1" ht="24.95" customHeight="1" spans="2:2">
      <c r="B2540" s="133"/>
    </row>
    <row r="2541" s="122" customFormat="1" ht="24.95" customHeight="1" spans="2:2">
      <c r="B2541" s="133"/>
    </row>
    <row r="2542" s="122" customFormat="1" ht="24.95" customHeight="1" spans="2:2">
      <c r="B2542" s="133"/>
    </row>
    <row r="2543" s="122" customFormat="1" ht="24.95" customHeight="1" spans="2:2">
      <c r="B2543" s="133"/>
    </row>
    <row r="2544" s="122" customFormat="1" ht="24.95" customHeight="1" spans="2:2">
      <c r="B2544" s="133"/>
    </row>
    <row r="2545" s="122" customFormat="1" ht="24.95" customHeight="1" spans="2:2">
      <c r="B2545" s="133"/>
    </row>
    <row r="2546" s="122" customFormat="1" ht="24.95" customHeight="1" spans="2:2">
      <c r="B2546" s="133"/>
    </row>
    <row r="2547" s="122" customFormat="1" ht="24.95" customHeight="1" spans="2:2">
      <c r="B2547" s="133"/>
    </row>
    <row r="2548" s="122" customFormat="1" ht="24.95" customHeight="1" spans="2:2">
      <c r="B2548" s="133"/>
    </row>
    <row r="2549" s="122" customFormat="1" ht="24.95" customHeight="1" spans="2:2">
      <c r="B2549" s="133"/>
    </row>
    <row r="2550" s="122" customFormat="1" ht="24.95" customHeight="1" spans="2:2">
      <c r="B2550" s="133"/>
    </row>
    <row r="2551" s="122" customFormat="1" ht="24.95" customHeight="1" spans="2:2">
      <c r="B2551" s="133"/>
    </row>
    <row r="2552" s="122" customFormat="1" ht="24.95" customHeight="1" spans="2:2">
      <c r="B2552" s="133"/>
    </row>
    <row r="2553" s="122" customFormat="1" ht="24.95" customHeight="1" spans="2:2">
      <c r="B2553" s="133"/>
    </row>
    <row r="2554" s="122" customFormat="1" ht="24.95" customHeight="1" spans="2:2">
      <c r="B2554" s="133"/>
    </row>
    <row r="2555" s="122" customFormat="1" ht="24.95" customHeight="1" spans="2:2">
      <c r="B2555" s="133"/>
    </row>
    <row r="2556" s="122" customFormat="1" ht="24.95" customHeight="1" spans="2:2">
      <c r="B2556" s="133"/>
    </row>
    <row r="2557" s="122" customFormat="1" ht="24.95" customHeight="1" spans="2:2">
      <c r="B2557" s="133"/>
    </row>
    <row r="2558" s="122" customFormat="1" ht="24.95" customHeight="1" spans="2:2">
      <c r="B2558" s="133"/>
    </row>
    <row r="2559" s="122" customFormat="1" ht="24.95" customHeight="1" spans="2:2">
      <c r="B2559" s="133"/>
    </row>
    <row r="2560" s="122" customFormat="1" ht="24.95" customHeight="1" spans="2:2">
      <c r="B2560" s="133"/>
    </row>
    <row r="2561" s="122" customFormat="1" ht="24.95" customHeight="1" spans="2:2">
      <c r="B2561" s="133"/>
    </row>
    <row r="2562" s="122" customFormat="1" ht="24.95" customHeight="1" spans="2:2">
      <c r="B2562" s="133"/>
    </row>
    <row r="2563" s="122" customFormat="1" ht="24.95" customHeight="1" spans="2:2">
      <c r="B2563" s="133"/>
    </row>
    <row r="2564" s="122" customFormat="1" ht="24.95" customHeight="1" spans="2:2">
      <c r="B2564" s="133"/>
    </row>
    <row r="2565" s="122" customFormat="1" ht="24.95" customHeight="1" spans="2:2">
      <c r="B2565" s="133"/>
    </row>
    <row r="2566" s="122" customFormat="1" ht="24.95" customHeight="1" spans="2:2">
      <c r="B2566" s="133"/>
    </row>
    <row r="2567" s="122" customFormat="1" ht="24.95" customHeight="1" spans="2:2">
      <c r="B2567" s="133"/>
    </row>
    <row r="2568" s="122" customFormat="1" ht="24.95" customHeight="1" spans="2:2">
      <c r="B2568" s="133"/>
    </row>
    <row r="2569" s="122" customFormat="1" ht="24.95" customHeight="1" spans="2:2">
      <c r="B2569" s="133"/>
    </row>
    <row r="2570" s="122" customFormat="1" ht="24.95" customHeight="1" spans="2:2">
      <c r="B2570" s="133"/>
    </row>
    <row r="2571" s="122" customFormat="1" ht="24.95" customHeight="1" spans="2:2">
      <c r="B2571" s="133"/>
    </row>
    <row r="2572" s="122" customFormat="1" ht="24.95" customHeight="1" spans="2:2">
      <c r="B2572" s="133"/>
    </row>
    <row r="2573" s="122" customFormat="1" ht="24.95" customHeight="1" spans="2:2">
      <c r="B2573" s="133"/>
    </row>
    <row r="2574" s="122" customFormat="1" ht="24.95" customHeight="1" spans="2:2">
      <c r="B2574" s="133"/>
    </row>
    <row r="2575" s="122" customFormat="1" ht="24.95" customHeight="1" spans="2:2">
      <c r="B2575" s="133"/>
    </row>
    <row r="2576" s="122" customFormat="1" ht="24.95" customHeight="1" spans="2:2">
      <c r="B2576" s="133"/>
    </row>
    <row r="2577" s="122" customFormat="1" ht="24.95" customHeight="1" spans="2:2">
      <c r="B2577" s="133"/>
    </row>
    <row r="2578" s="122" customFormat="1" ht="24.95" customHeight="1" spans="2:2">
      <c r="B2578" s="133"/>
    </row>
    <row r="2579" s="122" customFormat="1" ht="24.95" customHeight="1" spans="2:2">
      <c r="B2579" s="133"/>
    </row>
    <row r="2580" s="122" customFormat="1" ht="24.95" customHeight="1" spans="2:2">
      <c r="B2580" s="133"/>
    </row>
    <row r="2581" s="122" customFormat="1" ht="24.95" customHeight="1" spans="2:2">
      <c r="B2581" s="133"/>
    </row>
    <row r="2582" s="122" customFormat="1" ht="24.95" customHeight="1" spans="2:2">
      <c r="B2582" s="133"/>
    </row>
    <row r="2583" s="122" customFormat="1" ht="24.95" customHeight="1" spans="2:2">
      <c r="B2583" s="133"/>
    </row>
    <row r="2584" s="122" customFormat="1" ht="24.95" customHeight="1" spans="2:2">
      <c r="B2584" s="133"/>
    </row>
    <row r="2585" s="122" customFormat="1" ht="24.95" customHeight="1" spans="2:2">
      <c r="B2585" s="133"/>
    </row>
    <row r="2586" s="122" customFormat="1" ht="24.95" customHeight="1" spans="2:2">
      <c r="B2586" s="133"/>
    </row>
    <row r="2587" s="122" customFormat="1" ht="24.95" customHeight="1" spans="2:2">
      <c r="B2587" s="133"/>
    </row>
    <row r="2588" s="122" customFormat="1" ht="24.95" customHeight="1" spans="2:2">
      <c r="B2588" s="133"/>
    </row>
    <row r="2589" s="122" customFormat="1" ht="24.95" customHeight="1" spans="2:2">
      <c r="B2589" s="133"/>
    </row>
    <row r="2590" s="122" customFormat="1" ht="24.95" customHeight="1" spans="2:2">
      <c r="B2590" s="133"/>
    </row>
    <row r="2591" s="122" customFormat="1" ht="24.95" customHeight="1" spans="2:2">
      <c r="B2591" s="133"/>
    </row>
    <row r="2592" s="122" customFormat="1" ht="24.95" customHeight="1" spans="2:2">
      <c r="B2592" s="133"/>
    </row>
    <row r="2593" s="122" customFormat="1" ht="24.95" customHeight="1" spans="2:2">
      <c r="B2593" s="133"/>
    </row>
    <row r="2594" s="122" customFormat="1" ht="24.95" customHeight="1" spans="2:2">
      <c r="B2594" s="133"/>
    </row>
    <row r="2595" s="122" customFormat="1" ht="24.95" customHeight="1" spans="2:2">
      <c r="B2595" s="133"/>
    </row>
    <row r="2596" s="122" customFormat="1" ht="24.95" customHeight="1" spans="2:2">
      <c r="B2596" s="133"/>
    </row>
    <row r="2597" s="122" customFormat="1" ht="24.95" customHeight="1" spans="2:2">
      <c r="B2597" s="133"/>
    </row>
    <row r="2598" s="122" customFormat="1" ht="24.95" customHeight="1" spans="2:2">
      <c r="B2598" s="133"/>
    </row>
    <row r="2599" s="122" customFormat="1" ht="24.95" customHeight="1" spans="2:2">
      <c r="B2599" s="133"/>
    </row>
    <row r="2600" s="122" customFormat="1" ht="24.95" customHeight="1" spans="2:2">
      <c r="B2600" s="133"/>
    </row>
    <row r="2601" s="122" customFormat="1" ht="24.95" customHeight="1" spans="2:2">
      <c r="B2601" s="133"/>
    </row>
    <row r="2602" s="122" customFormat="1" ht="24.95" customHeight="1" spans="2:2">
      <c r="B2602" s="133"/>
    </row>
    <row r="2603" s="122" customFormat="1" ht="24.95" customHeight="1" spans="2:2">
      <c r="B2603" s="133"/>
    </row>
    <row r="2604" s="122" customFormat="1" ht="24.95" customHeight="1" spans="2:2">
      <c r="B2604" s="133"/>
    </row>
    <row r="2605" s="122" customFormat="1" ht="24.95" customHeight="1" spans="2:2">
      <c r="B2605" s="133"/>
    </row>
    <row r="2606" s="122" customFormat="1" ht="24.95" customHeight="1" spans="2:2">
      <c r="B2606" s="133"/>
    </row>
    <row r="2607" s="122" customFormat="1" ht="24.95" customHeight="1" spans="2:2">
      <c r="B2607" s="133"/>
    </row>
    <row r="2608" s="122" customFormat="1" ht="24.95" customHeight="1" spans="2:2">
      <c r="B2608" s="133"/>
    </row>
    <row r="2609" s="122" customFormat="1" ht="24.95" customHeight="1" spans="2:2">
      <c r="B2609" s="133"/>
    </row>
    <row r="2610" s="122" customFormat="1" ht="24.95" customHeight="1" spans="2:2">
      <c r="B2610" s="133"/>
    </row>
    <row r="2611" s="122" customFormat="1" ht="24.95" customHeight="1" spans="2:2">
      <c r="B2611" s="133"/>
    </row>
    <row r="2612" s="122" customFormat="1" ht="24.95" customHeight="1" spans="2:2">
      <c r="B2612" s="133"/>
    </row>
    <row r="2613" s="122" customFormat="1" ht="24.95" customHeight="1" spans="2:2">
      <c r="B2613" s="133"/>
    </row>
    <row r="2614" s="122" customFormat="1" ht="24.95" customHeight="1" spans="2:2">
      <c r="B2614" s="133"/>
    </row>
    <row r="2615" s="122" customFormat="1" ht="24.95" customHeight="1" spans="2:2">
      <c r="B2615" s="133"/>
    </row>
    <row r="2616" s="122" customFormat="1" ht="24.95" customHeight="1" spans="2:2">
      <c r="B2616" s="133"/>
    </row>
    <row r="2617" s="122" customFormat="1" ht="24.95" customHeight="1" spans="2:2">
      <c r="B2617" s="133"/>
    </row>
    <row r="2618" s="122" customFormat="1" ht="24.95" customHeight="1" spans="2:2">
      <c r="B2618" s="133"/>
    </row>
    <row r="2619" s="122" customFormat="1" ht="24.95" customHeight="1" spans="2:2">
      <c r="B2619" s="133"/>
    </row>
    <row r="2620" s="122" customFormat="1" ht="24.95" customHeight="1" spans="2:2">
      <c r="B2620" s="133"/>
    </row>
    <row r="2621" s="122" customFormat="1" ht="24.95" customHeight="1" spans="2:2">
      <c r="B2621" s="133"/>
    </row>
    <row r="2622" s="122" customFormat="1" ht="24.95" customHeight="1" spans="2:2">
      <c r="B2622" s="133"/>
    </row>
    <row r="2623" s="122" customFormat="1" ht="24.95" customHeight="1" spans="2:2">
      <c r="B2623" s="133"/>
    </row>
    <row r="2624" s="122" customFormat="1" ht="24.95" customHeight="1" spans="2:2">
      <c r="B2624" s="133"/>
    </row>
    <row r="2625" s="122" customFormat="1" ht="24.95" customHeight="1" spans="2:2">
      <c r="B2625" s="133"/>
    </row>
    <row r="2626" s="122" customFormat="1" ht="24.95" customHeight="1" spans="2:2">
      <c r="B2626" s="133"/>
    </row>
    <row r="2627" s="122" customFormat="1" ht="24.95" customHeight="1" spans="2:2">
      <c r="B2627" s="133"/>
    </row>
    <row r="2628" s="122" customFormat="1" ht="24.95" customHeight="1" spans="2:2">
      <c r="B2628" s="133"/>
    </row>
    <row r="2629" s="122" customFormat="1" ht="24.95" customHeight="1" spans="2:2">
      <c r="B2629" s="133"/>
    </row>
    <row r="2630" s="122" customFormat="1" ht="24.95" customHeight="1" spans="2:2">
      <c r="B2630" s="133"/>
    </row>
    <row r="2631" s="122" customFormat="1" ht="24.95" customHeight="1" spans="2:2">
      <c r="B2631" s="133"/>
    </row>
    <row r="2632" s="122" customFormat="1" ht="24.95" customHeight="1" spans="2:2">
      <c r="B2632" s="133"/>
    </row>
    <row r="2633" s="122" customFormat="1" ht="24.95" customHeight="1" spans="2:2">
      <c r="B2633" s="133"/>
    </row>
    <row r="2634" s="122" customFormat="1" ht="24.95" customHeight="1" spans="2:2">
      <c r="B2634" s="133"/>
    </row>
    <row r="2635" s="122" customFormat="1" ht="24.95" customHeight="1" spans="2:2">
      <c r="B2635" s="133"/>
    </row>
    <row r="2636" s="122" customFormat="1" ht="24.95" customHeight="1" spans="2:2">
      <c r="B2636" s="133"/>
    </row>
    <row r="2637" s="122" customFormat="1" ht="24.95" customHeight="1" spans="2:2">
      <c r="B2637" s="133"/>
    </row>
    <row r="2638" s="122" customFormat="1" ht="24.95" customHeight="1" spans="2:2">
      <c r="B2638" s="133"/>
    </row>
    <row r="2639" s="122" customFormat="1" ht="24.95" customHeight="1" spans="2:2">
      <c r="B2639" s="133"/>
    </row>
    <row r="2640" s="122" customFormat="1" ht="24.95" customHeight="1" spans="2:2">
      <c r="B2640" s="133"/>
    </row>
    <row r="2641" s="122" customFormat="1" ht="24.95" customHeight="1" spans="2:2">
      <c r="B2641" s="133"/>
    </row>
    <row r="2642" s="122" customFormat="1" ht="24.95" customHeight="1" spans="2:2">
      <c r="B2642" s="133"/>
    </row>
    <row r="2643" s="122" customFormat="1" ht="24.95" customHeight="1" spans="2:2">
      <c r="B2643" s="133"/>
    </row>
    <row r="2644" s="122" customFormat="1" ht="24.95" customHeight="1" spans="2:2">
      <c r="B2644" s="133"/>
    </row>
    <row r="2645" s="122" customFormat="1" ht="24.95" customHeight="1" spans="2:2">
      <c r="B2645" s="133"/>
    </row>
    <row r="2646" s="122" customFormat="1" ht="24.95" customHeight="1" spans="2:2">
      <c r="B2646" s="133"/>
    </row>
    <row r="2647" s="122" customFormat="1" ht="24.95" customHeight="1" spans="2:2">
      <c r="B2647" s="133"/>
    </row>
    <row r="2648" s="122" customFormat="1" ht="24.95" customHeight="1" spans="2:2">
      <c r="B2648" s="133"/>
    </row>
    <row r="2649" s="122" customFormat="1" ht="24.95" customHeight="1" spans="2:2">
      <c r="B2649" s="133"/>
    </row>
    <row r="2650" s="122" customFormat="1" ht="24.95" customHeight="1" spans="2:2">
      <c r="B2650" s="133"/>
    </row>
    <row r="2651" s="122" customFormat="1" ht="24.95" customHeight="1" spans="2:2">
      <c r="B2651" s="133"/>
    </row>
    <row r="2652" s="122" customFormat="1" ht="24.95" customHeight="1" spans="2:2">
      <c r="B2652" s="133"/>
    </row>
    <row r="2653" s="122" customFormat="1" ht="24.95" customHeight="1" spans="2:2">
      <c r="B2653" s="133"/>
    </row>
    <row r="2654" s="122" customFormat="1" ht="24.95" customHeight="1" spans="2:2">
      <c r="B2654" s="133"/>
    </row>
    <row r="2655" s="122" customFormat="1" ht="24.95" customHeight="1" spans="2:2">
      <c r="B2655" s="133"/>
    </row>
    <row r="2656" s="122" customFormat="1" ht="24.95" customHeight="1" spans="2:2">
      <c r="B2656" s="133"/>
    </row>
    <row r="2657" s="122" customFormat="1" ht="24.95" customHeight="1" spans="2:2">
      <c r="B2657" s="133"/>
    </row>
    <row r="2658" s="122" customFormat="1" ht="24.95" customHeight="1" spans="2:2">
      <c r="B2658" s="133"/>
    </row>
    <row r="2659" s="122" customFormat="1" ht="24.95" customHeight="1" spans="2:2">
      <c r="B2659" s="133"/>
    </row>
    <row r="2660" s="122" customFormat="1" ht="24.95" customHeight="1" spans="2:2">
      <c r="B2660" s="133"/>
    </row>
    <row r="2661" s="122" customFormat="1" ht="24.95" customHeight="1" spans="2:2">
      <c r="B2661" s="133"/>
    </row>
    <row r="2662" s="122" customFormat="1" ht="24.95" customHeight="1" spans="2:2">
      <c r="B2662" s="133"/>
    </row>
    <row r="2663" s="122" customFormat="1" ht="24.95" customHeight="1" spans="2:2">
      <c r="B2663" s="133"/>
    </row>
    <row r="2664" s="122" customFormat="1" ht="24.95" customHeight="1" spans="2:2">
      <c r="B2664" s="133"/>
    </row>
    <row r="2665" s="122" customFormat="1" ht="24.95" customHeight="1" spans="2:2">
      <c r="B2665" s="133"/>
    </row>
    <row r="2666" s="122" customFormat="1" ht="24.95" customHeight="1" spans="2:2">
      <c r="B2666" s="133"/>
    </row>
    <row r="2667" s="122" customFormat="1" ht="24.95" customHeight="1" spans="2:2">
      <c r="B2667" s="133"/>
    </row>
    <row r="2668" s="122" customFormat="1" ht="24.95" customHeight="1" spans="2:2">
      <c r="B2668" s="133"/>
    </row>
    <row r="2669" s="122" customFormat="1" ht="24.95" customHeight="1" spans="2:2">
      <c r="B2669" s="133"/>
    </row>
    <row r="2670" s="122" customFormat="1" ht="24.95" customHeight="1" spans="2:2">
      <c r="B2670" s="133"/>
    </row>
    <row r="2671" s="122" customFormat="1" ht="24.95" customHeight="1" spans="2:2">
      <c r="B2671" s="133"/>
    </row>
    <row r="2672" s="122" customFormat="1" ht="24.95" customHeight="1" spans="2:2">
      <c r="B2672" s="133"/>
    </row>
    <row r="2673" s="122" customFormat="1" ht="24.95" customHeight="1" spans="2:2">
      <c r="B2673" s="133"/>
    </row>
    <row r="2674" s="122" customFormat="1" ht="24.95" customHeight="1" spans="2:2">
      <c r="B2674" s="133"/>
    </row>
    <row r="2675" s="122" customFormat="1" ht="24.95" customHeight="1" spans="2:2">
      <c r="B2675" s="133"/>
    </row>
    <row r="2676" s="122" customFormat="1" ht="24.95" customHeight="1" spans="2:2">
      <c r="B2676" s="133"/>
    </row>
    <row r="2677" s="122" customFormat="1" ht="24.95" customHeight="1" spans="2:2">
      <c r="B2677" s="133"/>
    </row>
    <row r="2678" s="122" customFormat="1" ht="24.95" customHeight="1" spans="2:2">
      <c r="B2678" s="133"/>
    </row>
    <row r="2679" s="122" customFormat="1" ht="24.95" customHeight="1" spans="2:2">
      <c r="B2679" s="133"/>
    </row>
    <row r="2680" s="122" customFormat="1" ht="24.95" customHeight="1" spans="2:2">
      <c r="B2680" s="133"/>
    </row>
    <row r="2681" s="122" customFormat="1" ht="24.95" customHeight="1" spans="2:2">
      <c r="B2681" s="133"/>
    </row>
    <row r="2682" s="122" customFormat="1" ht="24.95" customHeight="1" spans="2:2">
      <c r="B2682" s="133"/>
    </row>
    <row r="2683" s="122" customFormat="1" ht="24.95" customHeight="1" spans="2:2">
      <c r="B2683" s="133"/>
    </row>
    <row r="2684" s="122" customFormat="1" ht="24.95" customHeight="1" spans="2:2">
      <c r="B2684" s="133"/>
    </row>
    <row r="2685" s="122" customFormat="1" ht="24.95" customHeight="1" spans="2:2">
      <c r="B2685" s="133"/>
    </row>
    <row r="2686" s="122" customFormat="1" ht="24.95" customHeight="1" spans="2:2">
      <c r="B2686" s="133"/>
    </row>
    <row r="2687" s="122" customFormat="1" ht="24.95" customHeight="1" spans="2:2">
      <c r="B2687" s="133"/>
    </row>
    <row r="2688" s="122" customFormat="1" ht="24.95" customHeight="1" spans="2:2">
      <c r="B2688" s="133"/>
    </row>
    <row r="2689" s="122" customFormat="1" ht="24.95" customHeight="1" spans="2:2">
      <c r="B2689" s="133"/>
    </row>
    <row r="2690" s="122" customFormat="1" ht="24.95" customHeight="1" spans="2:2">
      <c r="B2690" s="133"/>
    </row>
    <row r="2691" s="122" customFormat="1" ht="24.95" customHeight="1" spans="2:2">
      <c r="B2691" s="133"/>
    </row>
    <row r="2692" s="122" customFormat="1" ht="24.95" customHeight="1" spans="2:2">
      <c r="B2692" s="133"/>
    </row>
    <row r="2693" s="122" customFormat="1" ht="24.95" customHeight="1" spans="2:2">
      <c r="B2693" s="133"/>
    </row>
    <row r="2694" s="122" customFormat="1" ht="24.95" customHeight="1" spans="2:2">
      <c r="B2694" s="133"/>
    </row>
    <row r="2695" s="122" customFormat="1" ht="24.95" customHeight="1" spans="2:2">
      <c r="B2695" s="133"/>
    </row>
    <row r="2696" s="122" customFormat="1" ht="24.95" customHeight="1" spans="2:2">
      <c r="B2696" s="133"/>
    </row>
    <row r="2697" s="122" customFormat="1" ht="24.95" customHeight="1" spans="2:2">
      <c r="B2697" s="133"/>
    </row>
    <row r="2698" s="122" customFormat="1" ht="24.95" customHeight="1" spans="2:2">
      <c r="B2698" s="133"/>
    </row>
    <row r="2699" s="122" customFormat="1" ht="24.95" customHeight="1" spans="2:2">
      <c r="B2699" s="133"/>
    </row>
    <row r="2700" s="122" customFormat="1" ht="24.95" customHeight="1" spans="2:2">
      <c r="B2700" s="133"/>
    </row>
    <row r="2701" s="122" customFormat="1" ht="24.95" customHeight="1" spans="2:2">
      <c r="B2701" s="133"/>
    </row>
    <row r="2702" s="122" customFormat="1" ht="24.95" customHeight="1" spans="2:2">
      <c r="B2702" s="133"/>
    </row>
    <row r="2703" s="122" customFormat="1" ht="24.95" customHeight="1" spans="2:2">
      <c r="B2703" s="133"/>
    </row>
    <row r="2704" s="122" customFormat="1" ht="24.95" customHeight="1" spans="2:2">
      <c r="B2704" s="133"/>
    </row>
    <row r="2705" s="122" customFormat="1" ht="24.95" customHeight="1" spans="2:2">
      <c r="B2705" s="133"/>
    </row>
    <row r="2706" s="122" customFormat="1" ht="24.95" customHeight="1" spans="2:2">
      <c r="B2706" s="133"/>
    </row>
    <row r="2707" s="122" customFormat="1" ht="24.95" customHeight="1" spans="2:2">
      <c r="B2707" s="133"/>
    </row>
    <row r="2708" s="122" customFormat="1" ht="24.95" customHeight="1" spans="2:2">
      <c r="B2708" s="133"/>
    </row>
    <row r="2709" s="122" customFormat="1" ht="24.95" customHeight="1" spans="2:2">
      <c r="B2709" s="133"/>
    </row>
    <row r="2710" s="122" customFormat="1" ht="24.95" customHeight="1" spans="2:2">
      <c r="B2710" s="133"/>
    </row>
    <row r="2711" s="122" customFormat="1" ht="24.95" customHeight="1" spans="2:2">
      <c r="B2711" s="133"/>
    </row>
    <row r="2712" s="122" customFormat="1" ht="24.95" customHeight="1" spans="2:2">
      <c r="B2712" s="133"/>
    </row>
    <row r="2713" s="122" customFormat="1" ht="24.95" customHeight="1" spans="2:2">
      <c r="B2713" s="133"/>
    </row>
    <row r="2714" s="122" customFormat="1" ht="24.95" customHeight="1" spans="2:2">
      <c r="B2714" s="133"/>
    </row>
    <row r="2715" s="122" customFormat="1" ht="24.95" customHeight="1" spans="2:2">
      <c r="B2715" s="133"/>
    </row>
    <row r="2716" s="122" customFormat="1" ht="24.95" customHeight="1" spans="2:2">
      <c r="B2716" s="133"/>
    </row>
    <row r="2717" s="122" customFormat="1" ht="24.95" customHeight="1" spans="2:2">
      <c r="B2717" s="133"/>
    </row>
    <row r="2718" s="122" customFormat="1" ht="24.95" customHeight="1" spans="2:2">
      <c r="B2718" s="133"/>
    </row>
    <row r="2719" s="122" customFormat="1" ht="24.95" customHeight="1" spans="2:2">
      <c r="B2719" s="133"/>
    </row>
    <row r="2720" s="122" customFormat="1" ht="24.95" customHeight="1" spans="2:2">
      <c r="B2720" s="133"/>
    </row>
    <row r="2721" s="122" customFormat="1" ht="24.95" customHeight="1" spans="2:2">
      <c r="B2721" s="133"/>
    </row>
    <row r="2722" s="122" customFormat="1" ht="24.95" customHeight="1" spans="2:2">
      <c r="B2722" s="133"/>
    </row>
    <row r="2723" s="122" customFormat="1" ht="24.95" customHeight="1" spans="2:2">
      <c r="B2723" s="133"/>
    </row>
    <row r="2724" s="122" customFormat="1" ht="24.95" customHeight="1" spans="2:2">
      <c r="B2724" s="133"/>
    </row>
    <row r="2725" s="122" customFormat="1" ht="24.95" customHeight="1" spans="2:2">
      <c r="B2725" s="133"/>
    </row>
    <row r="2726" s="122" customFormat="1" ht="24.95" customHeight="1" spans="2:2">
      <c r="B2726" s="133"/>
    </row>
    <row r="2727" s="122" customFormat="1" ht="24.95" customHeight="1" spans="2:2">
      <c r="B2727" s="133"/>
    </row>
    <row r="2728" s="122" customFormat="1" ht="24.95" customHeight="1" spans="2:2">
      <c r="B2728" s="133"/>
    </row>
    <row r="2729" s="122" customFormat="1" ht="24.95" customHeight="1" spans="2:2">
      <c r="B2729" s="133"/>
    </row>
    <row r="2730" s="122" customFormat="1" ht="24.95" customHeight="1" spans="2:2">
      <c r="B2730" s="133"/>
    </row>
    <row r="2731" s="122" customFormat="1" ht="24.95" customHeight="1" spans="2:2">
      <c r="B2731" s="133"/>
    </row>
    <row r="2732" s="122" customFormat="1" ht="24.95" customHeight="1" spans="2:2">
      <c r="B2732" s="133"/>
    </row>
    <row r="2733" s="122" customFormat="1" ht="24.95" customHeight="1" spans="2:2">
      <c r="B2733" s="133"/>
    </row>
    <row r="2734" s="122" customFormat="1" ht="24.95" customHeight="1" spans="2:2">
      <c r="B2734" s="133"/>
    </row>
    <row r="2735" s="122" customFormat="1" ht="24.95" customHeight="1" spans="2:2">
      <c r="B2735" s="133"/>
    </row>
    <row r="2736" s="122" customFormat="1" ht="24.95" customHeight="1" spans="2:2">
      <c r="B2736" s="133"/>
    </row>
    <row r="2737" s="122" customFormat="1" ht="24.95" customHeight="1" spans="2:2">
      <c r="B2737" s="133"/>
    </row>
    <row r="2738" s="122" customFormat="1" ht="24.95" customHeight="1" spans="2:2">
      <c r="B2738" s="133"/>
    </row>
    <row r="2739" s="122" customFormat="1" ht="24.95" customHeight="1" spans="2:2">
      <c r="B2739" s="133"/>
    </row>
    <row r="2740" s="122" customFormat="1" ht="24.95" customHeight="1" spans="2:2">
      <c r="B2740" s="133"/>
    </row>
    <row r="2741" s="122" customFormat="1" ht="24.95" customHeight="1" spans="2:2">
      <c r="B2741" s="133"/>
    </row>
    <row r="2742" s="122" customFormat="1" ht="24.95" customHeight="1" spans="2:2">
      <c r="B2742" s="133"/>
    </row>
    <row r="2743" s="122" customFormat="1" ht="24.95" customHeight="1" spans="2:2">
      <c r="B2743" s="133"/>
    </row>
    <row r="2744" s="122" customFormat="1" ht="24.95" customHeight="1" spans="2:2">
      <c r="B2744" s="133"/>
    </row>
    <row r="2745" s="122" customFormat="1" ht="24.95" customHeight="1" spans="2:2">
      <c r="B2745" s="133"/>
    </row>
    <row r="2746" s="122" customFormat="1" ht="24.95" customHeight="1" spans="2:2">
      <c r="B2746" s="133"/>
    </row>
    <row r="2747" s="122" customFormat="1" ht="24.95" customHeight="1" spans="2:2">
      <c r="B2747" s="133"/>
    </row>
    <row r="2748" s="122" customFormat="1" ht="24.95" customHeight="1" spans="2:2">
      <c r="B2748" s="133"/>
    </row>
    <row r="2749" s="122" customFormat="1" ht="24.95" customHeight="1" spans="2:2">
      <c r="B2749" s="133"/>
    </row>
    <row r="2750" s="122" customFormat="1" ht="24.95" customHeight="1" spans="2:2">
      <c r="B2750" s="133"/>
    </row>
    <row r="2751" s="122" customFormat="1" ht="24.95" customHeight="1" spans="2:2">
      <c r="B2751" s="133"/>
    </row>
    <row r="2752" s="122" customFormat="1" ht="24.95" customHeight="1" spans="2:2">
      <c r="B2752" s="133"/>
    </row>
    <row r="2753" s="122" customFormat="1" ht="24.95" customHeight="1" spans="2:2">
      <c r="B2753" s="133"/>
    </row>
    <row r="2754" s="122" customFormat="1" ht="24.95" customHeight="1" spans="2:2">
      <c r="B2754" s="133"/>
    </row>
    <row r="2755" s="122" customFormat="1" ht="24.95" customHeight="1" spans="2:2">
      <c r="B2755" s="133"/>
    </row>
    <row r="2756" s="122" customFormat="1" ht="24.95" customHeight="1" spans="2:2">
      <c r="B2756" s="133"/>
    </row>
    <row r="2757" s="122" customFormat="1" ht="24.95" customHeight="1" spans="2:2">
      <c r="B2757" s="133"/>
    </row>
    <row r="2758" s="122" customFormat="1" ht="24.95" customHeight="1" spans="2:2">
      <c r="B2758" s="133"/>
    </row>
    <row r="2759" s="122" customFormat="1" ht="24.95" customHeight="1" spans="2:2">
      <c r="B2759" s="133"/>
    </row>
    <row r="2760" s="122" customFormat="1" ht="24.95" customHeight="1" spans="2:2">
      <c r="B2760" s="133"/>
    </row>
    <row r="2761" s="122" customFormat="1" ht="24.95" customHeight="1" spans="2:2">
      <c r="B2761" s="133"/>
    </row>
    <row r="2762" s="122" customFormat="1" ht="24.95" customHeight="1" spans="2:2">
      <c r="B2762" s="133"/>
    </row>
    <row r="2763" s="122" customFormat="1" ht="24.95" customHeight="1" spans="2:2">
      <c r="B2763" s="133"/>
    </row>
    <row r="2764" s="122" customFormat="1" ht="24.95" customHeight="1" spans="2:2">
      <c r="B2764" s="133"/>
    </row>
    <row r="2765" s="122" customFormat="1" ht="24.95" customHeight="1" spans="2:2">
      <c r="B2765" s="133"/>
    </row>
    <row r="2766" s="122" customFormat="1" ht="24.95" customHeight="1" spans="2:2">
      <c r="B2766" s="133"/>
    </row>
    <row r="2767" s="122" customFormat="1" ht="24.95" customHeight="1" spans="2:2">
      <c r="B2767" s="133"/>
    </row>
    <row r="2768" s="122" customFormat="1" ht="24.95" customHeight="1" spans="2:2">
      <c r="B2768" s="133"/>
    </row>
    <row r="2769" s="122" customFormat="1" ht="24.95" customHeight="1" spans="2:2">
      <c r="B2769" s="133"/>
    </row>
    <row r="2770" s="122" customFormat="1" ht="24.95" customHeight="1" spans="2:2">
      <c r="B2770" s="133"/>
    </row>
    <row r="2771" s="122" customFormat="1" ht="24.95" customHeight="1" spans="2:2">
      <c r="B2771" s="133"/>
    </row>
    <row r="2772" s="122" customFormat="1" ht="24.95" customHeight="1" spans="2:2">
      <c r="B2772" s="133"/>
    </row>
    <row r="2773" s="122" customFormat="1" ht="24.95" customHeight="1" spans="2:2">
      <c r="B2773" s="133"/>
    </row>
    <row r="2774" s="122" customFormat="1" ht="24.95" customHeight="1" spans="2:2">
      <c r="B2774" s="133"/>
    </row>
    <row r="2775" s="122" customFormat="1" ht="24.95" customHeight="1" spans="2:2">
      <c r="B2775" s="133"/>
    </row>
    <row r="2776" s="122" customFormat="1" ht="24.95" customHeight="1" spans="2:2">
      <c r="B2776" s="133"/>
    </row>
    <row r="2777" s="122" customFormat="1" ht="24.95" customHeight="1" spans="2:2">
      <c r="B2777" s="133"/>
    </row>
    <row r="2778" s="122" customFormat="1" ht="24.95" customHeight="1" spans="2:2">
      <c r="B2778" s="133"/>
    </row>
    <row r="2779" s="122" customFormat="1" ht="24.95" customHeight="1" spans="2:2">
      <c r="B2779" s="133"/>
    </row>
    <row r="2780" s="122" customFormat="1" ht="24.95" customHeight="1" spans="2:2">
      <c r="B2780" s="133"/>
    </row>
    <row r="2781" s="122" customFormat="1" ht="24.95" customHeight="1" spans="2:2">
      <c r="B2781" s="133"/>
    </row>
    <row r="2782" s="122" customFormat="1" ht="24.95" customHeight="1" spans="2:2">
      <c r="B2782" s="133"/>
    </row>
    <row r="2783" s="122" customFormat="1" ht="24.95" customHeight="1" spans="2:2">
      <c r="B2783" s="133"/>
    </row>
    <row r="2784" s="122" customFormat="1" ht="24.95" customHeight="1" spans="2:2">
      <c r="B2784" s="133"/>
    </row>
    <row r="2785" s="122" customFormat="1" ht="24.95" customHeight="1" spans="2:2">
      <c r="B2785" s="133"/>
    </row>
    <row r="2786" s="122" customFormat="1" ht="24.95" customHeight="1" spans="2:2">
      <c r="B2786" s="133"/>
    </row>
    <row r="2787" s="122" customFormat="1" ht="24.95" customHeight="1" spans="2:2">
      <c r="B2787" s="133"/>
    </row>
    <row r="2788" s="122" customFormat="1" ht="24.95" customHeight="1" spans="2:2">
      <c r="B2788" s="133"/>
    </row>
    <row r="2789" s="122" customFormat="1" ht="24.95" customHeight="1" spans="2:2">
      <c r="B2789" s="133"/>
    </row>
    <row r="2790" s="122" customFormat="1" ht="24.95" customHeight="1" spans="2:2">
      <c r="B2790" s="133"/>
    </row>
    <row r="2791" s="122" customFormat="1" ht="24.95" customHeight="1" spans="2:2">
      <c r="B2791" s="133"/>
    </row>
    <row r="2792" s="122" customFormat="1" ht="24.95" customHeight="1" spans="2:2">
      <c r="B2792" s="133"/>
    </row>
    <row r="2793" s="122" customFormat="1" ht="24.95" customHeight="1" spans="2:2">
      <c r="B2793" s="133"/>
    </row>
    <row r="2794" s="122" customFormat="1" ht="24.95" customHeight="1" spans="2:2">
      <c r="B2794" s="133"/>
    </row>
    <row r="2795" s="122" customFormat="1" ht="24.95" customHeight="1" spans="2:2">
      <c r="B2795" s="133"/>
    </row>
    <row r="2796" s="122" customFormat="1" ht="24.95" customHeight="1" spans="2:2">
      <c r="B2796" s="133"/>
    </row>
    <row r="2797" s="122" customFormat="1" ht="24.95" customHeight="1" spans="2:2">
      <c r="B2797" s="133"/>
    </row>
    <row r="2798" s="122" customFormat="1" ht="24.95" customHeight="1" spans="2:2">
      <c r="B2798" s="133"/>
    </row>
    <row r="2799" s="122" customFormat="1" ht="24.95" customHeight="1" spans="2:2">
      <c r="B2799" s="133"/>
    </row>
    <row r="2800" s="122" customFormat="1" ht="24.95" customHeight="1" spans="2:2">
      <c r="B2800" s="133"/>
    </row>
    <row r="2801" s="122" customFormat="1" ht="24.95" customHeight="1" spans="2:2">
      <c r="B2801" s="133"/>
    </row>
    <row r="2802" s="122" customFormat="1" ht="24.95" customHeight="1" spans="2:2">
      <c r="B2802" s="133"/>
    </row>
    <row r="2803" s="122" customFormat="1" ht="24.95" customHeight="1" spans="2:2">
      <c r="B2803" s="133"/>
    </row>
    <row r="2804" s="122" customFormat="1" ht="24.95" customHeight="1" spans="2:2">
      <c r="B2804" s="133"/>
    </row>
    <row r="2805" s="122" customFormat="1" ht="24.95" customHeight="1" spans="2:2">
      <c r="B2805" s="133"/>
    </row>
    <row r="2806" s="122" customFormat="1" ht="24.95" customHeight="1" spans="2:2">
      <c r="B2806" s="133"/>
    </row>
    <row r="2807" s="122" customFormat="1" ht="24.95" customHeight="1" spans="2:2">
      <c r="B2807" s="133"/>
    </row>
    <row r="2808" s="122" customFormat="1" ht="24.95" customHeight="1" spans="2:2">
      <c r="B2808" s="133"/>
    </row>
    <row r="2809" s="122" customFormat="1" ht="24.95" customHeight="1" spans="2:2">
      <c r="B2809" s="133"/>
    </row>
    <row r="2810" s="122" customFormat="1" ht="24.95" customHeight="1" spans="2:2">
      <c r="B2810" s="133"/>
    </row>
    <row r="2811" s="122" customFormat="1" ht="24.95" customHeight="1" spans="2:2">
      <c r="B2811" s="133"/>
    </row>
    <row r="2812" s="122" customFormat="1" ht="24.95" customHeight="1" spans="2:2">
      <c r="B2812" s="133"/>
    </row>
    <row r="2813" s="122" customFormat="1" ht="24.95" customHeight="1" spans="2:2">
      <c r="B2813" s="133"/>
    </row>
    <row r="2814" s="122" customFormat="1" ht="24.95" customHeight="1" spans="2:2">
      <c r="B2814" s="133"/>
    </row>
    <row r="2815" s="122" customFormat="1" ht="24.95" customHeight="1" spans="2:2">
      <c r="B2815" s="133"/>
    </row>
    <row r="2816" s="122" customFormat="1" ht="24.95" customHeight="1" spans="2:2">
      <c r="B2816" s="133"/>
    </row>
    <row r="2817" s="122" customFormat="1" ht="24.95" customHeight="1" spans="2:2">
      <c r="B2817" s="133"/>
    </row>
    <row r="2818" s="122" customFormat="1" ht="24.95" customHeight="1" spans="2:2">
      <c r="B2818" s="133"/>
    </row>
    <row r="2819" s="122" customFormat="1" ht="24.95" customHeight="1" spans="2:2">
      <c r="B2819" s="133"/>
    </row>
    <row r="2820" s="122" customFormat="1" ht="24.95" customHeight="1" spans="2:2">
      <c r="B2820" s="133"/>
    </row>
    <row r="2821" s="122" customFormat="1" ht="24.95" customHeight="1" spans="2:2">
      <c r="B2821" s="133"/>
    </row>
    <row r="2822" s="122" customFormat="1" ht="24.95" customHeight="1" spans="2:2">
      <c r="B2822" s="133"/>
    </row>
    <row r="2823" s="122" customFormat="1" ht="24.95" customHeight="1" spans="2:2">
      <c r="B2823" s="133"/>
    </row>
    <row r="2824" s="122" customFormat="1" ht="24.95" customHeight="1" spans="2:2">
      <c r="B2824" s="133"/>
    </row>
    <row r="2825" s="122" customFormat="1" ht="24.95" customHeight="1" spans="2:2">
      <c r="B2825" s="133"/>
    </row>
    <row r="2826" s="122" customFormat="1" ht="24.95" customHeight="1" spans="2:2">
      <c r="B2826" s="133"/>
    </row>
    <row r="2827" s="122" customFormat="1" ht="24.95" customHeight="1" spans="2:2">
      <c r="B2827" s="133"/>
    </row>
    <row r="2828" s="122" customFormat="1" ht="24.95" customHeight="1" spans="2:2">
      <c r="B2828" s="133"/>
    </row>
    <row r="2829" s="122" customFormat="1" ht="24.95" customHeight="1" spans="2:2">
      <c r="B2829" s="133"/>
    </row>
    <row r="2830" s="122" customFormat="1" ht="24.95" customHeight="1" spans="2:2">
      <c r="B2830" s="133"/>
    </row>
    <row r="2831" s="122" customFormat="1" ht="24.95" customHeight="1" spans="2:2">
      <c r="B2831" s="133"/>
    </row>
    <row r="2832" s="122" customFormat="1" ht="24.95" customHeight="1" spans="2:2">
      <c r="B2832" s="133"/>
    </row>
    <row r="2833" s="122" customFormat="1" ht="24.95" customHeight="1" spans="2:2">
      <c r="B2833" s="133"/>
    </row>
    <row r="2834" s="122" customFormat="1" ht="24.95" customHeight="1" spans="2:2">
      <c r="B2834" s="133"/>
    </row>
    <row r="2835" s="122" customFormat="1" ht="24.95" customHeight="1" spans="2:2">
      <c r="B2835" s="133"/>
    </row>
    <row r="2836" s="122" customFormat="1" ht="24.95" customHeight="1" spans="2:2">
      <c r="B2836" s="133"/>
    </row>
    <row r="2837" s="122" customFormat="1" ht="24.95" customHeight="1" spans="2:2">
      <c r="B2837" s="133"/>
    </row>
    <row r="2838" s="122" customFormat="1" ht="24.95" customHeight="1" spans="2:2">
      <c r="B2838" s="133"/>
    </row>
    <row r="2839" s="122" customFormat="1" ht="24.95" customHeight="1" spans="2:2">
      <c r="B2839" s="133"/>
    </row>
    <row r="2840" s="122" customFormat="1" ht="24.95" customHeight="1" spans="2:2">
      <c r="B2840" s="133"/>
    </row>
    <row r="2841" s="122" customFormat="1" ht="24.95" customHeight="1" spans="2:2">
      <c r="B2841" s="133"/>
    </row>
    <row r="2842" s="122" customFormat="1" ht="24.95" customHeight="1" spans="2:2">
      <c r="B2842" s="133"/>
    </row>
    <row r="2843" s="122" customFormat="1" ht="24.95" customHeight="1" spans="2:2">
      <c r="B2843" s="133"/>
    </row>
    <row r="2844" s="122" customFormat="1" ht="24.95" customHeight="1" spans="2:2">
      <c r="B2844" s="133"/>
    </row>
    <row r="2845" s="122" customFormat="1" ht="24.95" customHeight="1" spans="2:2">
      <c r="B2845" s="133"/>
    </row>
    <row r="2846" s="122" customFormat="1" ht="24.95" customHeight="1" spans="2:2">
      <c r="B2846" s="133"/>
    </row>
    <row r="2847" s="122" customFormat="1" ht="24.95" customHeight="1" spans="2:2">
      <c r="B2847" s="133"/>
    </row>
    <row r="2848" s="122" customFormat="1" ht="24.95" customHeight="1" spans="2:2">
      <c r="B2848" s="133"/>
    </row>
    <row r="2849" s="122" customFormat="1" ht="24.95" customHeight="1" spans="2:2">
      <c r="B2849" s="133"/>
    </row>
    <row r="2850" s="122" customFormat="1" ht="24.95" customHeight="1" spans="2:2">
      <c r="B2850" s="133"/>
    </row>
    <row r="2851" s="122" customFormat="1" ht="24.95" customHeight="1" spans="2:2">
      <c r="B2851" s="133"/>
    </row>
    <row r="2852" s="122" customFormat="1" ht="24.95" customHeight="1" spans="2:2">
      <c r="B2852" s="133"/>
    </row>
    <row r="2853" s="122" customFormat="1" ht="24.95" customHeight="1" spans="2:2">
      <c r="B2853" s="133"/>
    </row>
    <row r="2854" s="122" customFormat="1" ht="24.95" customHeight="1" spans="2:2">
      <c r="B2854" s="133"/>
    </row>
    <row r="2855" s="122" customFormat="1" ht="24.95" customHeight="1" spans="2:2">
      <c r="B2855" s="133"/>
    </row>
    <row r="2856" s="122" customFormat="1" ht="24.95" customHeight="1" spans="2:2">
      <c r="B2856" s="133"/>
    </row>
    <row r="2857" s="122" customFormat="1" ht="24.95" customHeight="1" spans="2:2">
      <c r="B2857" s="133"/>
    </row>
    <row r="2858" s="122" customFormat="1" ht="24.95" customHeight="1" spans="2:2">
      <c r="B2858" s="133"/>
    </row>
    <row r="2859" s="122" customFormat="1" ht="24.95" customHeight="1" spans="2:2">
      <c r="B2859" s="133"/>
    </row>
    <row r="2860" s="122" customFormat="1" ht="24.95" customHeight="1" spans="2:2">
      <c r="B2860" s="133"/>
    </row>
    <row r="2861" s="122" customFormat="1" ht="24.95" customHeight="1" spans="2:2">
      <c r="B2861" s="133"/>
    </row>
    <row r="2862" s="122" customFormat="1" ht="24.95" customHeight="1" spans="2:2">
      <c r="B2862" s="133"/>
    </row>
    <row r="2863" s="122" customFormat="1" ht="24.95" customHeight="1" spans="2:2">
      <c r="B2863" s="133"/>
    </row>
    <row r="2864" s="122" customFormat="1" ht="24.95" customHeight="1" spans="2:2">
      <c r="B2864" s="133"/>
    </row>
    <row r="2865" s="122" customFormat="1" ht="24.95" customHeight="1" spans="2:2">
      <c r="B2865" s="133"/>
    </row>
    <row r="2866" s="122" customFormat="1" ht="24.95" customHeight="1" spans="2:2">
      <c r="B2866" s="133"/>
    </row>
    <row r="2867" s="122" customFormat="1" ht="24.95" customHeight="1" spans="2:2">
      <c r="B2867" s="133"/>
    </row>
    <row r="2868" s="122" customFormat="1" ht="24.95" customHeight="1" spans="2:2">
      <c r="B2868" s="133"/>
    </row>
    <row r="2869" s="122" customFormat="1" ht="24.95" customHeight="1" spans="2:2">
      <c r="B2869" s="133"/>
    </row>
    <row r="2870" s="122" customFormat="1" ht="24.95" customHeight="1" spans="2:2">
      <c r="B2870" s="133"/>
    </row>
    <row r="2871" s="122" customFormat="1" ht="24.95" customHeight="1" spans="2:2">
      <c r="B2871" s="133"/>
    </row>
    <row r="2872" s="122" customFormat="1" ht="24.95" customHeight="1" spans="2:2">
      <c r="B2872" s="133"/>
    </row>
    <row r="2873" s="122" customFormat="1" ht="24.95" customHeight="1" spans="2:2">
      <c r="B2873" s="133"/>
    </row>
    <row r="2874" s="122" customFormat="1" ht="24.95" customHeight="1" spans="2:2">
      <c r="B2874" s="133"/>
    </row>
    <row r="2875" s="122" customFormat="1" ht="24.95" customHeight="1" spans="2:2">
      <c r="B2875" s="133"/>
    </row>
    <row r="2876" s="122" customFormat="1" ht="24.95" customHeight="1" spans="2:2">
      <c r="B2876" s="133"/>
    </row>
    <row r="2877" s="122" customFormat="1" ht="24.95" customHeight="1" spans="2:2">
      <c r="B2877" s="133"/>
    </row>
    <row r="2878" s="122" customFormat="1" ht="24.95" customHeight="1" spans="2:2">
      <c r="B2878" s="133"/>
    </row>
    <row r="2879" s="122" customFormat="1" ht="24.95" customHeight="1" spans="2:2">
      <c r="B2879" s="133"/>
    </row>
    <row r="2880" s="122" customFormat="1" ht="24.95" customHeight="1" spans="2:2">
      <c r="B2880" s="133"/>
    </row>
    <row r="2881" s="122" customFormat="1" ht="24.95" customHeight="1" spans="2:2">
      <c r="B2881" s="133"/>
    </row>
    <row r="2882" s="122" customFormat="1" ht="24.95" customHeight="1" spans="2:2">
      <c r="B2882" s="133"/>
    </row>
    <row r="2883" s="122" customFormat="1" ht="24.95" customHeight="1" spans="2:2">
      <c r="B2883" s="133"/>
    </row>
    <row r="2884" s="122" customFormat="1" ht="24.95" customHeight="1" spans="2:2">
      <c r="B2884" s="133"/>
    </row>
    <row r="2885" s="122" customFormat="1" ht="24.95" customHeight="1" spans="2:2">
      <c r="B2885" s="133"/>
    </row>
    <row r="2886" s="122" customFormat="1" ht="24.95" customHeight="1" spans="2:2">
      <c r="B2886" s="133"/>
    </row>
    <row r="2887" s="122" customFormat="1" ht="24.95" customHeight="1" spans="2:2">
      <c r="B2887" s="133"/>
    </row>
    <row r="2888" s="122" customFormat="1" ht="24.95" customHeight="1" spans="2:2">
      <c r="B2888" s="133"/>
    </row>
    <row r="2889" s="122" customFormat="1" ht="24.95" customHeight="1" spans="2:2">
      <c r="B2889" s="133"/>
    </row>
    <row r="2890" s="122" customFormat="1" ht="24.95" customHeight="1" spans="2:2">
      <c r="B2890" s="133"/>
    </row>
    <row r="2891" s="122" customFormat="1" ht="24.95" customHeight="1" spans="2:2">
      <c r="B2891" s="133"/>
    </row>
    <row r="2892" s="122" customFormat="1" ht="24.95" customHeight="1" spans="2:2">
      <c r="B2892" s="133"/>
    </row>
    <row r="2893" s="122" customFormat="1" ht="24.95" customHeight="1" spans="2:2">
      <c r="B2893" s="133"/>
    </row>
    <row r="2894" s="122" customFormat="1" ht="24.95" customHeight="1" spans="2:2">
      <c r="B2894" s="133"/>
    </row>
    <row r="2895" s="122" customFormat="1" ht="24.95" customHeight="1" spans="2:2">
      <c r="B2895" s="133"/>
    </row>
    <row r="2896" s="122" customFormat="1" ht="24.95" customHeight="1" spans="2:2">
      <c r="B2896" s="133"/>
    </row>
    <row r="2897" s="122" customFormat="1" ht="24.95" customHeight="1" spans="2:2">
      <c r="B2897" s="133"/>
    </row>
    <row r="2898" s="122" customFormat="1" ht="24.95" customHeight="1" spans="2:2">
      <c r="B2898" s="133"/>
    </row>
    <row r="2899" s="122" customFormat="1" ht="24.95" customHeight="1" spans="2:2">
      <c r="B2899" s="133"/>
    </row>
    <row r="2900" s="122" customFormat="1" ht="24.95" customHeight="1" spans="2:2">
      <c r="B2900" s="133"/>
    </row>
    <row r="2901" s="122" customFormat="1" ht="24.95" customHeight="1" spans="2:2">
      <c r="B2901" s="133"/>
    </row>
    <row r="2902" s="122" customFormat="1" ht="24.95" customHeight="1" spans="2:2">
      <c r="B2902" s="133"/>
    </row>
    <row r="2903" s="122" customFormat="1" ht="24.95" customHeight="1" spans="2:2">
      <c r="B2903" s="133"/>
    </row>
    <row r="2904" s="122" customFormat="1" ht="24.95" customHeight="1" spans="2:2">
      <c r="B2904" s="133"/>
    </row>
    <row r="2905" s="122" customFormat="1" ht="24.95" customHeight="1" spans="2:2">
      <c r="B2905" s="133"/>
    </row>
    <row r="2906" s="122" customFormat="1" ht="24.95" customHeight="1" spans="2:2">
      <c r="B2906" s="133"/>
    </row>
    <row r="2907" s="122" customFormat="1" ht="24.95" customHeight="1" spans="2:2">
      <c r="B2907" s="133"/>
    </row>
    <row r="2908" s="122" customFormat="1" ht="24.95" customHeight="1" spans="2:2">
      <c r="B2908" s="133"/>
    </row>
    <row r="2909" s="122" customFormat="1" ht="24.95" customHeight="1" spans="2:2">
      <c r="B2909" s="133"/>
    </row>
    <row r="2910" s="122" customFormat="1" ht="24.95" customHeight="1" spans="2:2">
      <c r="B2910" s="133"/>
    </row>
    <row r="2911" s="122" customFormat="1" ht="24.95" customHeight="1" spans="2:2">
      <c r="B2911" s="133"/>
    </row>
    <row r="2912" s="122" customFormat="1" ht="24.95" customHeight="1" spans="2:2">
      <c r="B2912" s="133"/>
    </row>
    <row r="2913" s="122" customFormat="1" ht="24.95" customHeight="1" spans="2:2">
      <c r="B2913" s="133"/>
    </row>
    <row r="2914" s="122" customFormat="1" ht="24.95" customHeight="1" spans="2:2">
      <c r="B2914" s="133"/>
    </row>
    <row r="2915" s="122" customFormat="1" ht="24.95" customHeight="1" spans="2:2">
      <c r="B2915" s="133"/>
    </row>
    <row r="2916" s="122" customFormat="1" ht="24.95" customHeight="1" spans="2:2">
      <c r="B2916" s="133"/>
    </row>
    <row r="2917" s="122" customFormat="1" ht="24.95" customHeight="1" spans="2:2">
      <c r="B2917" s="133"/>
    </row>
    <row r="2918" s="122" customFormat="1" ht="24.95" customHeight="1" spans="2:2">
      <c r="B2918" s="133"/>
    </row>
    <row r="2919" s="122" customFormat="1" ht="24.95" customHeight="1" spans="2:2">
      <c r="B2919" s="133"/>
    </row>
    <row r="2920" s="122" customFormat="1" ht="24.95" customHeight="1" spans="2:2">
      <c r="B2920" s="133"/>
    </row>
    <row r="2921" s="122" customFormat="1" ht="24.95" customHeight="1" spans="2:2">
      <c r="B2921" s="133"/>
    </row>
    <row r="2922" s="122" customFormat="1" ht="24.95" customHeight="1" spans="2:2">
      <c r="B2922" s="133"/>
    </row>
    <row r="2923" s="122" customFormat="1" ht="24.95" customHeight="1" spans="2:2">
      <c r="B2923" s="133"/>
    </row>
    <row r="2924" s="122" customFormat="1" ht="24.95" customHeight="1" spans="2:2">
      <c r="B2924" s="133"/>
    </row>
    <row r="2925" s="122" customFormat="1" ht="24.95" customHeight="1" spans="2:2">
      <c r="B2925" s="133"/>
    </row>
    <row r="2926" s="122" customFormat="1" ht="24.95" customHeight="1" spans="2:2">
      <c r="B2926" s="133"/>
    </row>
    <row r="2927" s="122" customFormat="1" ht="24.95" customHeight="1" spans="2:2">
      <c r="B2927" s="133"/>
    </row>
    <row r="2928" s="122" customFormat="1" ht="24.95" customHeight="1" spans="2:2">
      <c r="B2928" s="133"/>
    </row>
    <row r="2929" s="122" customFormat="1" ht="24.95" customHeight="1" spans="2:2">
      <c r="B2929" s="133"/>
    </row>
    <row r="2930" s="122" customFormat="1" ht="24.95" customHeight="1" spans="2:2">
      <c r="B2930" s="133"/>
    </row>
    <row r="2931" s="122" customFormat="1" ht="24.95" customHeight="1" spans="2:2">
      <c r="B2931" s="133"/>
    </row>
    <row r="2932" s="122" customFormat="1" ht="24.95" customHeight="1" spans="2:2">
      <c r="B2932" s="133"/>
    </row>
    <row r="2933" s="122" customFormat="1" ht="24.95" customHeight="1" spans="2:2">
      <c r="B2933" s="133"/>
    </row>
    <row r="2934" s="122" customFormat="1" ht="24.95" customHeight="1" spans="2:2">
      <c r="B2934" s="133"/>
    </row>
    <row r="2935" s="122" customFormat="1" ht="24.95" customHeight="1" spans="2:2">
      <c r="B2935" s="133"/>
    </row>
    <row r="2936" s="122" customFormat="1" ht="24.95" customHeight="1" spans="2:2">
      <c r="B2936" s="133"/>
    </row>
    <row r="2937" s="122" customFormat="1" ht="24.95" customHeight="1" spans="2:2">
      <c r="B2937" s="133"/>
    </row>
    <row r="2938" s="122" customFormat="1" ht="24.95" customHeight="1" spans="2:2">
      <c r="B2938" s="133"/>
    </row>
    <row r="2939" s="122" customFormat="1" ht="24.95" customHeight="1" spans="2:2">
      <c r="B2939" s="133"/>
    </row>
    <row r="2940" s="122" customFormat="1" ht="24.95" customHeight="1" spans="2:2">
      <c r="B2940" s="133"/>
    </row>
    <row r="2941" s="122" customFormat="1" ht="24.95" customHeight="1" spans="2:2">
      <c r="B2941" s="133"/>
    </row>
    <row r="2942" s="122" customFormat="1" ht="24.95" customHeight="1" spans="2:2">
      <c r="B2942" s="133"/>
    </row>
    <row r="2943" s="122" customFormat="1" ht="24.95" customHeight="1" spans="2:2">
      <c r="B2943" s="133"/>
    </row>
    <row r="2944" s="122" customFormat="1" ht="24.95" customHeight="1" spans="2:2">
      <c r="B2944" s="133"/>
    </row>
    <row r="2945" s="122" customFormat="1" ht="24.95" customHeight="1" spans="2:2">
      <c r="B2945" s="133"/>
    </row>
    <row r="2946" s="122" customFormat="1" ht="24.95" customHeight="1" spans="2:2">
      <c r="B2946" s="133"/>
    </row>
    <row r="2947" s="122" customFormat="1" ht="24.95" customHeight="1" spans="2:2">
      <c r="B2947" s="133"/>
    </row>
    <row r="2948" s="122" customFormat="1" ht="24.95" customHeight="1" spans="2:2">
      <c r="B2948" s="133"/>
    </row>
    <row r="2949" s="122" customFormat="1" ht="24.95" customHeight="1" spans="2:2">
      <c r="B2949" s="133"/>
    </row>
    <row r="2950" s="122" customFormat="1" ht="24.95" customHeight="1" spans="2:2">
      <c r="B2950" s="133"/>
    </row>
    <row r="2951" s="122" customFormat="1" ht="24.95" customHeight="1" spans="2:2">
      <c r="B2951" s="133"/>
    </row>
    <row r="2952" s="122" customFormat="1" ht="24.95" customHeight="1" spans="2:2">
      <c r="B2952" s="133"/>
    </row>
    <row r="2953" s="122" customFormat="1" ht="24.95" customHeight="1" spans="2:2">
      <c r="B2953" s="133"/>
    </row>
    <row r="2954" s="122" customFormat="1" ht="24.95" customHeight="1" spans="2:2">
      <c r="B2954" s="133"/>
    </row>
    <row r="2955" s="122" customFormat="1" ht="24.95" customHeight="1" spans="2:2">
      <c r="B2955" s="133"/>
    </row>
    <row r="2956" s="122" customFormat="1" ht="24.95" customHeight="1" spans="2:2">
      <c r="B2956" s="133"/>
    </row>
    <row r="2957" s="122" customFormat="1" ht="24.95" customHeight="1" spans="2:2">
      <c r="B2957" s="133"/>
    </row>
    <row r="2958" s="122" customFormat="1" ht="24.95" customHeight="1" spans="2:2">
      <c r="B2958" s="133"/>
    </row>
    <row r="2959" s="122" customFormat="1" ht="24.95" customHeight="1" spans="2:2">
      <c r="B2959" s="133"/>
    </row>
    <row r="2960" s="122" customFormat="1" ht="24.95" customHeight="1" spans="2:2">
      <c r="B2960" s="133"/>
    </row>
    <row r="2961" s="122" customFormat="1" ht="24.95" customHeight="1" spans="2:2">
      <c r="B2961" s="133"/>
    </row>
    <row r="2962" s="122" customFormat="1" ht="24.95" customHeight="1" spans="2:2">
      <c r="B2962" s="133"/>
    </row>
    <row r="2963" s="122" customFormat="1" ht="24.95" customHeight="1" spans="2:2">
      <c r="B2963" s="133"/>
    </row>
    <row r="2964" s="122" customFormat="1" ht="24.95" customHeight="1" spans="2:2">
      <c r="B2964" s="133"/>
    </row>
    <row r="2965" s="122" customFormat="1" ht="24.95" customHeight="1" spans="2:2">
      <c r="B2965" s="133"/>
    </row>
    <row r="2966" s="122" customFormat="1" ht="24.95" customHeight="1" spans="2:2">
      <c r="B2966" s="133"/>
    </row>
    <row r="2967" s="122" customFormat="1" ht="24.95" customHeight="1" spans="2:2">
      <c r="B2967" s="133"/>
    </row>
    <row r="2968" s="122" customFormat="1" ht="24.95" customHeight="1" spans="2:2">
      <c r="B2968" s="133"/>
    </row>
    <row r="2969" s="122" customFormat="1" ht="24.95" customHeight="1" spans="2:2">
      <c r="B2969" s="133"/>
    </row>
    <row r="2970" s="122" customFormat="1" ht="24.95" customHeight="1" spans="2:2">
      <c r="B2970" s="133"/>
    </row>
    <row r="2971" s="122" customFormat="1" ht="24.95" customHeight="1" spans="2:2">
      <c r="B2971" s="133"/>
    </row>
    <row r="2972" s="122" customFormat="1" ht="24.95" customHeight="1" spans="2:2">
      <c r="B2972" s="133"/>
    </row>
    <row r="2973" s="122" customFormat="1" ht="24.95" customHeight="1" spans="2:2">
      <c r="B2973" s="133"/>
    </row>
    <row r="2974" s="122" customFormat="1" ht="24.95" customHeight="1" spans="2:2">
      <c r="B2974" s="133"/>
    </row>
    <row r="2975" s="122" customFormat="1" ht="24.95" customHeight="1" spans="2:2">
      <c r="B2975" s="133"/>
    </row>
    <row r="2976" s="122" customFormat="1" ht="24.95" customHeight="1" spans="2:2">
      <c r="B2976" s="133"/>
    </row>
    <row r="2977" s="122" customFormat="1" ht="24.95" customHeight="1" spans="2:2">
      <c r="B2977" s="133"/>
    </row>
    <row r="2978" s="122" customFormat="1" ht="24.95" customHeight="1" spans="2:2">
      <c r="B2978" s="133"/>
    </row>
    <row r="2979" s="122" customFormat="1" ht="24.95" customHeight="1" spans="2:2">
      <c r="B2979" s="133"/>
    </row>
    <row r="2980" s="122" customFormat="1" ht="24.95" customHeight="1" spans="2:2">
      <c r="B2980" s="133"/>
    </row>
    <row r="2981" s="122" customFormat="1" ht="24.95" customHeight="1" spans="2:2">
      <c r="B2981" s="133"/>
    </row>
    <row r="2982" s="122" customFormat="1" ht="24.95" customHeight="1" spans="2:2">
      <c r="B2982" s="133"/>
    </row>
    <row r="2983" s="122" customFormat="1" ht="24.95" customHeight="1" spans="2:2">
      <c r="B2983" s="133"/>
    </row>
    <row r="2984" s="122" customFormat="1" ht="24.95" customHeight="1" spans="2:2">
      <c r="B2984" s="133"/>
    </row>
    <row r="2985" s="122" customFormat="1" ht="24.95" customHeight="1" spans="2:2">
      <c r="B2985" s="133"/>
    </row>
    <row r="2986" s="122" customFormat="1" ht="24.95" customHeight="1" spans="2:2">
      <c r="B2986" s="133"/>
    </row>
    <row r="2987" s="122" customFormat="1" ht="24.95" customHeight="1" spans="2:2">
      <c r="B2987" s="133"/>
    </row>
    <row r="2988" s="122" customFormat="1" ht="24.95" customHeight="1" spans="2:2">
      <c r="B2988" s="133"/>
    </row>
    <row r="2989" s="122" customFormat="1" ht="24.95" customHeight="1" spans="2:2">
      <c r="B2989" s="133"/>
    </row>
    <row r="2990" s="122" customFormat="1" ht="24.95" customHeight="1" spans="2:2">
      <c r="B2990" s="133"/>
    </row>
    <row r="2991" s="122" customFormat="1" ht="24.95" customHeight="1" spans="2:2">
      <c r="B2991" s="133"/>
    </row>
    <row r="2992" s="122" customFormat="1" ht="24.95" customHeight="1" spans="2:2">
      <c r="B2992" s="133"/>
    </row>
    <row r="2993" s="122" customFormat="1" ht="24.95" customHeight="1" spans="2:2">
      <c r="B2993" s="133"/>
    </row>
    <row r="2994" s="122" customFormat="1" ht="24.95" customHeight="1" spans="2:2">
      <c r="B2994" s="133"/>
    </row>
    <row r="2995" s="122" customFormat="1" ht="24.95" customHeight="1" spans="2:2">
      <c r="B2995" s="133"/>
    </row>
    <row r="2996" s="122" customFormat="1" ht="24.95" customHeight="1" spans="2:2">
      <c r="B2996" s="133"/>
    </row>
    <row r="2997" s="122" customFormat="1" ht="24.95" customHeight="1" spans="2:2">
      <c r="B2997" s="133"/>
    </row>
    <row r="2998" s="122" customFormat="1" ht="24.95" customHeight="1" spans="2:2">
      <c r="B2998" s="133"/>
    </row>
    <row r="2999" s="122" customFormat="1" ht="24.95" customHeight="1" spans="2:2">
      <c r="B2999" s="133"/>
    </row>
    <row r="3000" s="122" customFormat="1" ht="24.95" customHeight="1" spans="2:2">
      <c r="B3000" s="133"/>
    </row>
    <row r="3001" s="122" customFormat="1" ht="24.95" customHeight="1" spans="2:2">
      <c r="B3001" s="133"/>
    </row>
    <row r="3002" s="122" customFormat="1" ht="24.95" customHeight="1" spans="2:2">
      <c r="B3002" s="133"/>
    </row>
    <row r="3003" s="122" customFormat="1" ht="24.95" customHeight="1" spans="2:2">
      <c r="B3003" s="133"/>
    </row>
    <row r="3004" s="122" customFormat="1" ht="24.95" customHeight="1" spans="2:2">
      <c r="B3004" s="133"/>
    </row>
    <row r="3005" s="122" customFormat="1" ht="24.95" customHeight="1" spans="2:2">
      <c r="B3005" s="133"/>
    </row>
    <row r="3006" s="122" customFormat="1" ht="24.95" customHeight="1" spans="2:2">
      <c r="B3006" s="133"/>
    </row>
    <row r="3007" s="122" customFormat="1" ht="24.95" customHeight="1" spans="2:2">
      <c r="B3007" s="133"/>
    </row>
    <row r="3008" s="122" customFormat="1" ht="24.95" customHeight="1" spans="2:2">
      <c r="B3008" s="133"/>
    </row>
    <row r="3009" s="122" customFormat="1" ht="24.95" customHeight="1" spans="2:2">
      <c r="B3009" s="133"/>
    </row>
    <row r="3010" s="122" customFormat="1" ht="24.95" customHeight="1" spans="2:2">
      <c r="B3010" s="133"/>
    </row>
    <row r="3011" s="122" customFormat="1" ht="24.95" customHeight="1" spans="2:2">
      <c r="B3011" s="133"/>
    </row>
    <row r="3012" s="122" customFormat="1" ht="24.95" customHeight="1" spans="2:2">
      <c r="B3012" s="133"/>
    </row>
    <row r="3013" s="122" customFormat="1" ht="24.95" customHeight="1" spans="2:2">
      <c r="B3013" s="133"/>
    </row>
    <row r="3014" s="122" customFormat="1" ht="24.95" customHeight="1" spans="2:2">
      <c r="B3014" s="133"/>
    </row>
    <row r="3015" s="122" customFormat="1" ht="24.95" customHeight="1" spans="2:2">
      <c r="B3015" s="133"/>
    </row>
    <row r="3016" s="122" customFormat="1" ht="24.95" customHeight="1" spans="2:2">
      <c r="B3016" s="133"/>
    </row>
    <row r="3017" s="122" customFormat="1" ht="24.95" customHeight="1" spans="2:2">
      <c r="B3017" s="133"/>
    </row>
    <row r="3018" s="122" customFormat="1" ht="24.95" customHeight="1" spans="2:2">
      <c r="B3018" s="133"/>
    </row>
    <row r="3019" s="122" customFormat="1" ht="24.95" customHeight="1" spans="2:2">
      <c r="B3019" s="133"/>
    </row>
    <row r="3020" s="122" customFormat="1" ht="24.95" customHeight="1" spans="2:2">
      <c r="B3020" s="133"/>
    </row>
    <row r="3021" s="122" customFormat="1" ht="24.95" customHeight="1" spans="2:2">
      <c r="B3021" s="133"/>
    </row>
    <row r="3022" s="122" customFormat="1" ht="24.95" customHeight="1" spans="2:2">
      <c r="B3022" s="133"/>
    </row>
    <row r="3023" s="122" customFormat="1" ht="24.95" customHeight="1" spans="2:2">
      <c r="B3023" s="133"/>
    </row>
    <row r="3024" s="122" customFormat="1" ht="24.95" customHeight="1" spans="2:2">
      <c r="B3024" s="133"/>
    </row>
    <row r="3025" s="122" customFormat="1" ht="24.95" customHeight="1" spans="2:2">
      <c r="B3025" s="133"/>
    </row>
    <row r="3026" s="122" customFormat="1" ht="24.95" customHeight="1" spans="2:2">
      <c r="B3026" s="133"/>
    </row>
    <row r="3027" s="122" customFormat="1" ht="24.95" customHeight="1" spans="2:2">
      <c r="B3027" s="133"/>
    </row>
    <row r="3028" s="122" customFormat="1" ht="24.95" customHeight="1" spans="2:2">
      <c r="B3028" s="133"/>
    </row>
    <row r="3029" s="122" customFormat="1" ht="24.95" customHeight="1" spans="2:2">
      <c r="B3029" s="133"/>
    </row>
    <row r="3030" s="122" customFormat="1" ht="24.95" customHeight="1" spans="2:2">
      <c r="B3030" s="133"/>
    </row>
    <row r="3031" s="122" customFormat="1" ht="24.95" customHeight="1" spans="2:2">
      <c r="B3031" s="133"/>
    </row>
    <row r="3032" s="122" customFormat="1" ht="24.95" customHeight="1" spans="2:2">
      <c r="B3032" s="133"/>
    </row>
    <row r="3033" s="122" customFormat="1" ht="24.95" customHeight="1" spans="2:2">
      <c r="B3033" s="133"/>
    </row>
    <row r="3034" s="122" customFormat="1" ht="24.95" customHeight="1" spans="2:2">
      <c r="B3034" s="133"/>
    </row>
    <row r="3035" s="122" customFormat="1" ht="24.95" customHeight="1" spans="2:2">
      <c r="B3035" s="133"/>
    </row>
    <row r="3036" s="122" customFormat="1" ht="24.95" customHeight="1" spans="2:2">
      <c r="B3036" s="133"/>
    </row>
    <row r="3037" s="122" customFormat="1" ht="24.95" customHeight="1" spans="2:2">
      <c r="B3037" s="133"/>
    </row>
    <row r="3038" s="122" customFormat="1" ht="24.95" customHeight="1" spans="2:2">
      <c r="B3038" s="133"/>
    </row>
    <row r="3039" s="122" customFormat="1" ht="24.95" customHeight="1" spans="2:2">
      <c r="B3039" s="133"/>
    </row>
    <row r="3040" s="122" customFormat="1" ht="24.95" customHeight="1" spans="2:2">
      <c r="B3040" s="133"/>
    </row>
    <row r="3041" s="122" customFormat="1" ht="24.95" customHeight="1" spans="2:2">
      <c r="B3041" s="133"/>
    </row>
    <row r="3042" s="122" customFormat="1" ht="24.95" customHeight="1" spans="2:2">
      <c r="B3042" s="133"/>
    </row>
    <row r="3043" s="122" customFormat="1" ht="24.95" customHeight="1" spans="2:2">
      <c r="B3043" s="133"/>
    </row>
    <row r="3044" s="122" customFormat="1" ht="24.95" customHeight="1" spans="2:2">
      <c r="B3044" s="133"/>
    </row>
    <row r="3045" s="122" customFormat="1" ht="24.95" customHeight="1" spans="2:2">
      <c r="B3045" s="133"/>
    </row>
    <row r="3046" s="122" customFormat="1" ht="24.95" customHeight="1" spans="2:2">
      <c r="B3046" s="133"/>
    </row>
    <row r="3047" s="122" customFormat="1" ht="24.95" customHeight="1" spans="2:2">
      <c r="B3047" s="133"/>
    </row>
    <row r="3048" s="122" customFormat="1" ht="24.95" customHeight="1" spans="2:2">
      <c r="B3048" s="133"/>
    </row>
    <row r="3049" s="122" customFormat="1" ht="24.95" customHeight="1" spans="2:2">
      <c r="B3049" s="133"/>
    </row>
    <row r="3050" s="122" customFormat="1" ht="24.95" customHeight="1" spans="2:2">
      <c r="B3050" s="133"/>
    </row>
    <row r="3051" s="122" customFormat="1" ht="24.95" customHeight="1" spans="2:2">
      <c r="B3051" s="133"/>
    </row>
    <row r="3052" s="122" customFormat="1" ht="24.95" customHeight="1" spans="2:2">
      <c r="B3052" s="133"/>
    </row>
    <row r="3053" s="122" customFormat="1" ht="24.95" customHeight="1" spans="2:2">
      <c r="B3053" s="133"/>
    </row>
    <row r="3054" s="122" customFormat="1" ht="24.95" customHeight="1" spans="2:2">
      <c r="B3054" s="133"/>
    </row>
    <row r="3055" s="122" customFormat="1" ht="24.95" customHeight="1" spans="2:2">
      <c r="B3055" s="133"/>
    </row>
    <row r="3056" s="122" customFormat="1" ht="24.95" customHeight="1" spans="2:2">
      <c r="B3056" s="133"/>
    </row>
    <row r="3057" s="122" customFormat="1" ht="24.95" customHeight="1" spans="2:2">
      <c r="B3057" s="133"/>
    </row>
    <row r="3058" s="122" customFormat="1" ht="24.95" customHeight="1" spans="2:2">
      <c r="B3058" s="133"/>
    </row>
    <row r="3059" s="122" customFormat="1" ht="24.95" customHeight="1" spans="2:2">
      <c r="B3059" s="133"/>
    </row>
    <row r="3060" s="122" customFormat="1" ht="24.95" customHeight="1" spans="2:2">
      <c r="B3060" s="133"/>
    </row>
    <row r="3061" s="122" customFormat="1" ht="24.95" customHeight="1" spans="2:2">
      <c r="B3061" s="133"/>
    </row>
    <row r="3062" s="122" customFormat="1" ht="24.95" customHeight="1" spans="2:2">
      <c r="B3062" s="133"/>
    </row>
    <row r="3063" s="122" customFormat="1" ht="24.95" customHeight="1" spans="2:2">
      <c r="B3063" s="133"/>
    </row>
    <row r="3064" s="122" customFormat="1" ht="24.95" customHeight="1" spans="2:2">
      <c r="B3064" s="133"/>
    </row>
    <row r="3065" s="122" customFormat="1" ht="24.95" customHeight="1" spans="2:2">
      <c r="B3065" s="133"/>
    </row>
    <row r="3066" s="122" customFormat="1" ht="24.95" customHeight="1" spans="2:2">
      <c r="B3066" s="133"/>
    </row>
    <row r="3067" s="122" customFormat="1" ht="24.95" customHeight="1" spans="2:2">
      <c r="B3067" s="133"/>
    </row>
    <row r="3068" s="122" customFormat="1" ht="24.95" customHeight="1" spans="2:2">
      <c r="B3068" s="133"/>
    </row>
    <row r="3069" s="122" customFormat="1" ht="24.95" customHeight="1" spans="2:2">
      <c r="B3069" s="133"/>
    </row>
    <row r="3070" s="122" customFormat="1" ht="24.95" customHeight="1" spans="2:2">
      <c r="B3070" s="133"/>
    </row>
    <row r="3071" s="122" customFormat="1" ht="24.95" customHeight="1" spans="2:2">
      <c r="B3071" s="133"/>
    </row>
    <row r="3072" s="122" customFormat="1" ht="24.95" customHeight="1" spans="2:2">
      <c r="B3072" s="133"/>
    </row>
    <row r="3073" s="122" customFormat="1" ht="24.95" customHeight="1" spans="2:2">
      <c r="B3073" s="133"/>
    </row>
    <row r="3074" s="122" customFormat="1" ht="24.95" customHeight="1" spans="2:2">
      <c r="B3074" s="133"/>
    </row>
    <row r="3075" s="122" customFormat="1" ht="24.95" customHeight="1" spans="2:2">
      <c r="B3075" s="133"/>
    </row>
    <row r="3076" s="122" customFormat="1" ht="24.95" customHeight="1" spans="2:2">
      <c r="B3076" s="133"/>
    </row>
    <row r="3077" s="122" customFormat="1" ht="24.95" customHeight="1" spans="2:2">
      <c r="B3077" s="133"/>
    </row>
    <row r="3078" s="122" customFormat="1" ht="24.95" customHeight="1" spans="2:2">
      <c r="B3078" s="133"/>
    </row>
    <row r="3079" s="122" customFormat="1" ht="24.95" customHeight="1" spans="2:2">
      <c r="B3079" s="133"/>
    </row>
    <row r="3080" s="122" customFormat="1" ht="24.95" customHeight="1" spans="2:2">
      <c r="B3080" s="133"/>
    </row>
    <row r="3081" s="122" customFormat="1" ht="24.95" customHeight="1" spans="2:2">
      <c r="B3081" s="133"/>
    </row>
    <row r="3082" s="122" customFormat="1" ht="24.95" customHeight="1" spans="2:2">
      <c r="B3082" s="133"/>
    </row>
    <row r="3083" s="122" customFormat="1" ht="24.95" customHeight="1" spans="2:2">
      <c r="B3083" s="133"/>
    </row>
    <row r="3084" s="122" customFormat="1" ht="24.95" customHeight="1" spans="2:2">
      <c r="B3084" s="133"/>
    </row>
    <row r="3085" s="122" customFormat="1" ht="24.95" customHeight="1" spans="2:2">
      <c r="B3085" s="133"/>
    </row>
    <row r="3086" s="122" customFormat="1" ht="24.95" customHeight="1" spans="2:2">
      <c r="B3086" s="133"/>
    </row>
    <row r="3087" s="122" customFormat="1" ht="24.95" customHeight="1" spans="2:2">
      <c r="B3087" s="133"/>
    </row>
    <row r="3088" s="122" customFormat="1" ht="24.95" customHeight="1" spans="2:2">
      <c r="B3088" s="133"/>
    </row>
    <row r="3089" s="122" customFormat="1" ht="24.95" customHeight="1" spans="2:2">
      <c r="B3089" s="133"/>
    </row>
    <row r="3090" s="122" customFormat="1" ht="24.95" customHeight="1" spans="2:2">
      <c r="B3090" s="133"/>
    </row>
    <row r="3091" s="122" customFormat="1" ht="24.95" customHeight="1" spans="2:2">
      <c r="B3091" s="133"/>
    </row>
    <row r="3092" s="122" customFormat="1" ht="24.95" customHeight="1" spans="2:2">
      <c r="B3092" s="133"/>
    </row>
    <row r="3093" s="122" customFormat="1" ht="24.95" customHeight="1" spans="2:2">
      <c r="B3093" s="133"/>
    </row>
    <row r="3094" s="122" customFormat="1" ht="24.95" customHeight="1" spans="2:2">
      <c r="B3094" s="133"/>
    </row>
    <row r="3095" s="122" customFormat="1" ht="24.95" customHeight="1" spans="2:2">
      <c r="B3095" s="133"/>
    </row>
    <row r="3096" s="122" customFormat="1" ht="24.95" customHeight="1" spans="2:2">
      <c r="B3096" s="133"/>
    </row>
    <row r="3097" s="122" customFormat="1" ht="24.95" customHeight="1" spans="2:2">
      <c r="B3097" s="133"/>
    </row>
    <row r="3098" s="122" customFormat="1" ht="24.95" customHeight="1" spans="2:2">
      <c r="B3098" s="133"/>
    </row>
    <row r="3099" s="122" customFormat="1" ht="24.95" customHeight="1" spans="2:2">
      <c r="B3099" s="133"/>
    </row>
    <row r="3100" s="122" customFormat="1" ht="24.95" customHeight="1" spans="2:2">
      <c r="B3100" s="133"/>
    </row>
    <row r="3101" s="122" customFormat="1" ht="24.95" customHeight="1" spans="2:2">
      <c r="B3101" s="133"/>
    </row>
    <row r="3102" s="122" customFormat="1" ht="24.95" customHeight="1" spans="2:2">
      <c r="B3102" s="133"/>
    </row>
    <row r="3103" s="122" customFormat="1" ht="24.95" customHeight="1" spans="2:2">
      <c r="B3103" s="133"/>
    </row>
    <row r="3104" s="122" customFormat="1" ht="24.95" customHeight="1" spans="2:2">
      <c r="B3104" s="133"/>
    </row>
    <row r="3105" s="122" customFormat="1" ht="24.95" customHeight="1" spans="2:2">
      <c r="B3105" s="133"/>
    </row>
    <row r="3106" s="122" customFormat="1" ht="24.95" customHeight="1" spans="2:2">
      <c r="B3106" s="133"/>
    </row>
    <row r="3107" s="122" customFormat="1" ht="24.95" customHeight="1" spans="2:2">
      <c r="B3107" s="133"/>
    </row>
    <row r="3108" s="122" customFormat="1" ht="24.95" customHeight="1" spans="2:2">
      <c r="B3108" s="133"/>
    </row>
    <row r="3109" s="122" customFormat="1" ht="24.95" customHeight="1" spans="2:2">
      <c r="B3109" s="133"/>
    </row>
    <row r="3110" s="122" customFormat="1" ht="24.95" customHeight="1" spans="2:2">
      <c r="B3110" s="133"/>
    </row>
    <row r="3111" s="122" customFormat="1" ht="24.95" customHeight="1" spans="2:2">
      <c r="B3111" s="133"/>
    </row>
    <row r="3112" s="122" customFormat="1" ht="24.95" customHeight="1" spans="2:2">
      <c r="B3112" s="133"/>
    </row>
    <row r="3113" s="122" customFormat="1" ht="24.95" customHeight="1" spans="2:2">
      <c r="B3113" s="133"/>
    </row>
    <row r="3114" s="122" customFormat="1" ht="24.95" customHeight="1" spans="2:2">
      <c r="B3114" s="133"/>
    </row>
    <row r="3115" s="122" customFormat="1" ht="24.95" customHeight="1" spans="2:2">
      <c r="B3115" s="133"/>
    </row>
    <row r="3116" s="122" customFormat="1" ht="24.95" customHeight="1" spans="2:2">
      <c r="B3116" s="133"/>
    </row>
    <row r="3117" s="122" customFormat="1" ht="24.95" customHeight="1" spans="2:2">
      <c r="B3117" s="133"/>
    </row>
    <row r="3118" s="122" customFormat="1" ht="24.95" customHeight="1" spans="2:2">
      <c r="B3118" s="133"/>
    </row>
    <row r="3119" s="122" customFormat="1" ht="24.95" customHeight="1" spans="2:2">
      <c r="B3119" s="133"/>
    </row>
    <row r="3120" s="122" customFormat="1" ht="24.95" customHeight="1" spans="2:2">
      <c r="B3120" s="133"/>
    </row>
    <row r="3121" s="122" customFormat="1" ht="24.95" customHeight="1" spans="2:2">
      <c r="B3121" s="133"/>
    </row>
    <row r="3122" s="122" customFormat="1" ht="24.95" customHeight="1" spans="2:2">
      <c r="B3122" s="133"/>
    </row>
    <row r="3123" s="122" customFormat="1" ht="24.95" customHeight="1" spans="2:2">
      <c r="B3123" s="133"/>
    </row>
    <row r="3124" s="122" customFormat="1" ht="24.95" customHeight="1" spans="2:2">
      <c r="B3124" s="133"/>
    </row>
    <row r="3125" s="122" customFormat="1" ht="24.95" customHeight="1" spans="2:2">
      <c r="B3125" s="133"/>
    </row>
    <row r="3126" s="122" customFormat="1" ht="24.95" customHeight="1" spans="2:2">
      <c r="B3126" s="133"/>
    </row>
    <row r="3127" s="122" customFormat="1" ht="24.95" customHeight="1" spans="2:2">
      <c r="B3127" s="133"/>
    </row>
    <row r="3128" s="122" customFormat="1" ht="24.95" customHeight="1" spans="2:2">
      <c r="B3128" s="133"/>
    </row>
    <row r="3129" s="122" customFormat="1" ht="24.95" customHeight="1" spans="2:2">
      <c r="B3129" s="133"/>
    </row>
    <row r="3130" s="122" customFormat="1" ht="24.95" customHeight="1" spans="2:2">
      <c r="B3130" s="133"/>
    </row>
    <row r="3131" s="122" customFormat="1" ht="24.95" customHeight="1" spans="2:2">
      <c r="B3131" s="133"/>
    </row>
    <row r="3132" s="122" customFormat="1" ht="24.95" customHeight="1" spans="2:2">
      <c r="B3132" s="133"/>
    </row>
    <row r="3133" s="122" customFormat="1" ht="24.95" customHeight="1" spans="2:2">
      <c r="B3133" s="133"/>
    </row>
    <row r="3134" s="122" customFormat="1" ht="24.95" customHeight="1" spans="2:2">
      <c r="B3134" s="133"/>
    </row>
    <row r="3135" s="122" customFormat="1" ht="24.95" customHeight="1" spans="2:2">
      <c r="B3135" s="133"/>
    </row>
    <row r="3136" s="122" customFormat="1" ht="24.95" customHeight="1" spans="2:2">
      <c r="B3136" s="133"/>
    </row>
    <row r="3137" s="122" customFormat="1" ht="24.95" customHeight="1" spans="2:2">
      <c r="B3137" s="133"/>
    </row>
    <row r="3138" s="122" customFormat="1" ht="24.95" customHeight="1" spans="2:2">
      <c r="B3138" s="133"/>
    </row>
    <row r="3139" s="122" customFormat="1" ht="24.95" customHeight="1" spans="2:2">
      <c r="B3139" s="133"/>
    </row>
    <row r="3140" s="122" customFormat="1" ht="24.95" customHeight="1" spans="2:2">
      <c r="B3140" s="133"/>
    </row>
    <row r="3141" s="122" customFormat="1" ht="24.95" customHeight="1" spans="2:2">
      <c r="B3141" s="133"/>
    </row>
    <row r="3142" s="122" customFormat="1" ht="24.95" customHeight="1" spans="2:2">
      <c r="B3142" s="133"/>
    </row>
    <row r="3143" s="122" customFormat="1" ht="24.95" customHeight="1" spans="2:2">
      <c r="B3143" s="133"/>
    </row>
    <row r="3144" s="122" customFormat="1" ht="24.95" customHeight="1" spans="2:2">
      <c r="B3144" s="133"/>
    </row>
    <row r="3145" s="122" customFormat="1" ht="24.95" customHeight="1" spans="2:2">
      <c r="B3145" s="133"/>
    </row>
    <row r="3146" s="122" customFormat="1" ht="24.95" customHeight="1" spans="2:2">
      <c r="B3146" s="133"/>
    </row>
    <row r="3147" s="122" customFormat="1" ht="24.95" customHeight="1" spans="2:2">
      <c r="B3147" s="133"/>
    </row>
    <row r="3148" s="122" customFormat="1" ht="24.95" customHeight="1" spans="2:2">
      <c r="B3148" s="133"/>
    </row>
    <row r="3149" s="122" customFormat="1" ht="24.95" customHeight="1" spans="2:2">
      <c r="B3149" s="133"/>
    </row>
    <row r="3150" s="122" customFormat="1" ht="24.95" customHeight="1" spans="2:2">
      <c r="B3150" s="133"/>
    </row>
    <row r="3151" s="122" customFormat="1" ht="24.95" customHeight="1" spans="2:2">
      <c r="B3151" s="133"/>
    </row>
    <row r="3152" s="122" customFormat="1" ht="24.95" customHeight="1" spans="2:2">
      <c r="B3152" s="133"/>
    </row>
    <row r="3153" s="122" customFormat="1" ht="24.95" customHeight="1" spans="2:2">
      <c r="B3153" s="133"/>
    </row>
    <row r="3154" s="122" customFormat="1" ht="24.95" customHeight="1" spans="2:2">
      <c r="B3154" s="133"/>
    </row>
    <row r="3155" s="122" customFormat="1" ht="24.95" customHeight="1" spans="2:2">
      <c r="B3155" s="133"/>
    </row>
    <row r="3156" s="122" customFormat="1" ht="24.95" customHeight="1" spans="2:2">
      <c r="B3156" s="133"/>
    </row>
    <row r="3157" s="122" customFormat="1" ht="24.95" customHeight="1" spans="2:2">
      <c r="B3157" s="133"/>
    </row>
    <row r="3158" s="122" customFormat="1" ht="24.95" customHeight="1" spans="2:2">
      <c r="B3158" s="133"/>
    </row>
    <row r="3159" s="122" customFormat="1" ht="24.95" customHeight="1" spans="2:2">
      <c r="B3159" s="133"/>
    </row>
    <row r="3160" s="122" customFormat="1" ht="24.95" customHeight="1" spans="2:2">
      <c r="B3160" s="133"/>
    </row>
    <row r="3161" s="122" customFormat="1" ht="24.95" customHeight="1" spans="2:2">
      <c r="B3161" s="133"/>
    </row>
    <row r="3162" s="122" customFormat="1" ht="24.95" customHeight="1" spans="2:2">
      <c r="B3162" s="133"/>
    </row>
    <row r="3163" s="122" customFormat="1" ht="24.95" customHeight="1" spans="2:2">
      <c r="B3163" s="133"/>
    </row>
    <row r="3164" s="122" customFormat="1" ht="24.95" customHeight="1" spans="2:2">
      <c r="B3164" s="133"/>
    </row>
    <row r="3165" s="122" customFormat="1" ht="24.95" customHeight="1" spans="2:2">
      <c r="B3165" s="133"/>
    </row>
    <row r="3166" s="122" customFormat="1" ht="24.95" customHeight="1" spans="2:2">
      <c r="B3166" s="133"/>
    </row>
    <row r="3167" s="122" customFormat="1" ht="24.95" customHeight="1" spans="2:2">
      <c r="B3167" s="133"/>
    </row>
    <row r="3168" s="122" customFormat="1" ht="24.95" customHeight="1" spans="2:2">
      <c r="B3168" s="133"/>
    </row>
    <row r="3169" s="122" customFormat="1" ht="24.95" customHeight="1" spans="2:2">
      <c r="B3169" s="133"/>
    </row>
    <row r="3170" s="122" customFormat="1" ht="24.95" customHeight="1" spans="2:2">
      <c r="B3170" s="133"/>
    </row>
    <row r="3171" s="122" customFormat="1" ht="24.95" customHeight="1" spans="2:2">
      <c r="B3171" s="133"/>
    </row>
    <row r="3172" s="122" customFormat="1" ht="24.95" customHeight="1" spans="2:2">
      <c r="B3172" s="133"/>
    </row>
    <row r="3173" s="122" customFormat="1" ht="24.95" customHeight="1" spans="2:2">
      <c r="B3173" s="133"/>
    </row>
    <row r="3174" s="122" customFormat="1" ht="24.95" customHeight="1" spans="2:2">
      <c r="B3174" s="133"/>
    </row>
    <row r="3175" s="122" customFormat="1" ht="24.95" customHeight="1" spans="2:2">
      <c r="B3175" s="133"/>
    </row>
    <row r="3176" s="122" customFormat="1" ht="24.95" customHeight="1" spans="2:2">
      <c r="B3176" s="133"/>
    </row>
    <row r="3177" s="122" customFormat="1" ht="24.95" customHeight="1" spans="2:2">
      <c r="B3177" s="133"/>
    </row>
    <row r="3178" s="122" customFormat="1" ht="24.95" customHeight="1" spans="2:2">
      <c r="B3178" s="133"/>
    </row>
    <row r="3179" s="122" customFormat="1" ht="24.95" customHeight="1" spans="2:2">
      <c r="B3179" s="133"/>
    </row>
    <row r="3180" s="122" customFormat="1" ht="24.95" customHeight="1" spans="2:2">
      <c r="B3180" s="133"/>
    </row>
    <row r="3181" s="122" customFormat="1" ht="24.95" customHeight="1" spans="2:2">
      <c r="B3181" s="133"/>
    </row>
    <row r="3182" s="122" customFormat="1" ht="24.95" customHeight="1" spans="2:2">
      <c r="B3182" s="133"/>
    </row>
    <row r="3183" s="122" customFormat="1" ht="24.95" customHeight="1" spans="2:2">
      <c r="B3183" s="133"/>
    </row>
    <row r="3184" s="122" customFormat="1" ht="24.95" customHeight="1" spans="2:2">
      <c r="B3184" s="133"/>
    </row>
    <row r="3185" s="122" customFormat="1" ht="24.95" customHeight="1" spans="2:2">
      <c r="B3185" s="133"/>
    </row>
    <row r="3186" s="122" customFormat="1" ht="24.95" customHeight="1" spans="2:2">
      <c r="B3186" s="133"/>
    </row>
    <row r="3187" s="122" customFormat="1" ht="24.95" customHeight="1" spans="2:2">
      <c r="B3187" s="133"/>
    </row>
    <row r="3188" s="122" customFormat="1" ht="24.95" customHeight="1" spans="2:2">
      <c r="B3188" s="133"/>
    </row>
    <row r="3189" s="122" customFormat="1" ht="24.95" customHeight="1" spans="2:2">
      <c r="B3189" s="133"/>
    </row>
    <row r="3190" s="122" customFormat="1" ht="24.95" customHeight="1" spans="2:2">
      <c r="B3190" s="133"/>
    </row>
    <row r="3191" s="122" customFormat="1" ht="24.95" customHeight="1" spans="2:2">
      <c r="B3191" s="133"/>
    </row>
    <row r="3192" s="122" customFormat="1" ht="24.95" customHeight="1" spans="2:2">
      <c r="B3192" s="133"/>
    </row>
    <row r="3193" s="122" customFormat="1" ht="24.95" customHeight="1" spans="2:2">
      <c r="B3193" s="133"/>
    </row>
    <row r="3194" s="122" customFormat="1" ht="24.95" customHeight="1" spans="2:2">
      <c r="B3194" s="133"/>
    </row>
    <row r="3195" s="122" customFormat="1" ht="24.95" customHeight="1" spans="2:2">
      <c r="B3195" s="133"/>
    </row>
    <row r="3196" s="122" customFormat="1" ht="24.95" customHeight="1" spans="2:2">
      <c r="B3196" s="133"/>
    </row>
    <row r="3197" s="122" customFormat="1" ht="24.95" customHeight="1" spans="2:2">
      <c r="B3197" s="133"/>
    </row>
    <row r="3198" s="122" customFormat="1" ht="24.95" customHeight="1" spans="2:2">
      <c r="B3198" s="133"/>
    </row>
    <row r="3199" s="122" customFormat="1" ht="24.95" customHeight="1" spans="2:2">
      <c r="B3199" s="133"/>
    </row>
    <row r="3200" s="122" customFormat="1" ht="24.95" customHeight="1" spans="2:2">
      <c r="B3200" s="133"/>
    </row>
    <row r="3201" s="122" customFormat="1" ht="24.95" customHeight="1" spans="2:2">
      <c r="B3201" s="133"/>
    </row>
    <row r="3202" s="122" customFormat="1" ht="24.95" customHeight="1" spans="2:2">
      <c r="B3202" s="133"/>
    </row>
    <row r="3203" s="122" customFormat="1" ht="24.95" customHeight="1" spans="2:2">
      <c r="B3203" s="133"/>
    </row>
    <row r="3204" s="122" customFormat="1" ht="24.95" customHeight="1" spans="2:2">
      <c r="B3204" s="133"/>
    </row>
    <row r="3205" s="122" customFormat="1" ht="24.95" customHeight="1" spans="2:2">
      <c r="B3205" s="133"/>
    </row>
    <row r="3206" s="122" customFormat="1" ht="24.95" customHeight="1" spans="2:2">
      <c r="B3206" s="133"/>
    </row>
    <row r="3207" s="122" customFormat="1" ht="24.95" customHeight="1" spans="2:2">
      <c r="B3207" s="133"/>
    </row>
    <row r="3208" s="122" customFormat="1" ht="24.95" customHeight="1" spans="2:2">
      <c r="B3208" s="133"/>
    </row>
    <row r="3209" s="122" customFormat="1" ht="24.95" customHeight="1" spans="2:2">
      <c r="B3209" s="133"/>
    </row>
    <row r="3210" s="122" customFormat="1" ht="24.95" customHeight="1" spans="2:2">
      <c r="B3210" s="133"/>
    </row>
    <row r="3211" s="122" customFormat="1" ht="24.95" customHeight="1" spans="2:2">
      <c r="B3211" s="133"/>
    </row>
    <row r="3212" s="122" customFormat="1" ht="24.95" customHeight="1" spans="2:2">
      <c r="B3212" s="133"/>
    </row>
    <row r="3213" s="122" customFormat="1" ht="24.95" customHeight="1" spans="2:2">
      <c r="B3213" s="133"/>
    </row>
    <row r="3214" s="122" customFormat="1" ht="24.95" customHeight="1" spans="2:2">
      <c r="B3214" s="133"/>
    </row>
    <row r="3215" s="122" customFormat="1" ht="24.95" customHeight="1" spans="2:2">
      <c r="B3215" s="133"/>
    </row>
    <row r="3216" s="122" customFormat="1" ht="24.95" customHeight="1" spans="2:2">
      <c r="B3216" s="133"/>
    </row>
    <row r="3217" s="122" customFormat="1" ht="24.95" customHeight="1" spans="2:2">
      <c r="B3217" s="133"/>
    </row>
    <row r="3218" s="122" customFormat="1" ht="24.95" customHeight="1" spans="2:2">
      <c r="B3218" s="133"/>
    </row>
    <row r="3219" s="122" customFormat="1" ht="24.95" customHeight="1" spans="2:2">
      <c r="B3219" s="133"/>
    </row>
    <row r="3220" s="122" customFormat="1" ht="24.95" customHeight="1" spans="2:2">
      <c r="B3220" s="133"/>
    </row>
    <row r="3221" s="122" customFormat="1" ht="24.95" customHeight="1" spans="2:2">
      <c r="B3221" s="133"/>
    </row>
    <row r="3222" s="122" customFormat="1" ht="24.95" customHeight="1" spans="2:2">
      <c r="B3222" s="133"/>
    </row>
    <row r="3223" s="122" customFormat="1" ht="24.95" customHeight="1" spans="2:2">
      <c r="B3223" s="133"/>
    </row>
    <row r="3224" s="122" customFormat="1" ht="24.95" customHeight="1" spans="2:2">
      <c r="B3224" s="133"/>
    </row>
    <row r="3225" s="122" customFormat="1" ht="24.95" customHeight="1" spans="2:2">
      <c r="B3225" s="133"/>
    </row>
    <row r="3226" s="122" customFormat="1" ht="24.95" customHeight="1" spans="2:2">
      <c r="B3226" s="133"/>
    </row>
    <row r="3227" s="122" customFormat="1" ht="24.95" customHeight="1" spans="2:2">
      <c r="B3227" s="133"/>
    </row>
    <row r="3228" s="122" customFormat="1" ht="24.95" customHeight="1" spans="2:2">
      <c r="B3228" s="133"/>
    </row>
    <row r="3229" s="122" customFormat="1" ht="24.95" customHeight="1" spans="2:2">
      <c r="B3229" s="133"/>
    </row>
    <row r="3230" s="122" customFormat="1" ht="24.95" customHeight="1" spans="2:2">
      <c r="B3230" s="133"/>
    </row>
    <row r="3231" s="122" customFormat="1" ht="24.95" customHeight="1" spans="2:2">
      <c r="B3231" s="133"/>
    </row>
    <row r="3232" s="122" customFormat="1" ht="24.95" customHeight="1" spans="2:2">
      <c r="B3232" s="133"/>
    </row>
    <row r="3233" s="122" customFormat="1" ht="24.95" customHeight="1" spans="2:2">
      <c r="B3233" s="133"/>
    </row>
    <row r="3234" s="122" customFormat="1" ht="24.95" customHeight="1" spans="2:2">
      <c r="B3234" s="133"/>
    </row>
    <row r="3235" s="122" customFormat="1" ht="24.95" customHeight="1" spans="2:2">
      <c r="B3235" s="133"/>
    </row>
    <row r="3236" s="122" customFormat="1" ht="24.95" customHeight="1" spans="2:2">
      <c r="B3236" s="133"/>
    </row>
    <row r="3237" s="122" customFormat="1" ht="24.95" customHeight="1" spans="2:2">
      <c r="B3237" s="133"/>
    </row>
    <row r="3238" s="122" customFormat="1" ht="24.95" customHeight="1" spans="2:2">
      <c r="B3238" s="133"/>
    </row>
    <row r="3239" s="122" customFormat="1" ht="24.95" customHeight="1" spans="2:2">
      <c r="B3239" s="133"/>
    </row>
    <row r="3240" s="122" customFormat="1" ht="24.95" customHeight="1" spans="2:2">
      <c r="B3240" s="133"/>
    </row>
    <row r="3241" s="122" customFormat="1" ht="24.95" customHeight="1" spans="2:2">
      <c r="B3241" s="133"/>
    </row>
    <row r="3242" s="122" customFormat="1" ht="24.95" customHeight="1" spans="2:2">
      <c r="B3242" s="133"/>
    </row>
    <row r="3243" s="122" customFormat="1" ht="24.95" customHeight="1" spans="2:2">
      <c r="B3243" s="133"/>
    </row>
    <row r="3244" s="122" customFormat="1" ht="24.95" customHeight="1" spans="2:2">
      <c r="B3244" s="133"/>
    </row>
    <row r="3245" s="122" customFormat="1" ht="24.95" customHeight="1" spans="2:2">
      <c r="B3245" s="133"/>
    </row>
    <row r="3246" s="122" customFormat="1" ht="24.95" customHeight="1" spans="2:2">
      <c r="B3246" s="133"/>
    </row>
    <row r="3247" s="122" customFormat="1" ht="24.95" customHeight="1" spans="2:2">
      <c r="B3247" s="133"/>
    </row>
    <row r="3248" s="122" customFormat="1" ht="24.95" customHeight="1" spans="2:2">
      <c r="B3248" s="133"/>
    </row>
    <row r="3249" s="122" customFormat="1" ht="24.95" customHeight="1" spans="2:2">
      <c r="B3249" s="133"/>
    </row>
    <row r="3250" s="122" customFormat="1" ht="24.95" customHeight="1" spans="2:2">
      <c r="B3250" s="133"/>
    </row>
    <row r="3251" s="122" customFormat="1" ht="24.95" customHeight="1" spans="2:2">
      <c r="B3251" s="133"/>
    </row>
    <row r="3252" s="122" customFormat="1" ht="24.95" customHeight="1" spans="2:2">
      <c r="B3252" s="133"/>
    </row>
    <row r="3253" s="122" customFormat="1" ht="24.95" customHeight="1" spans="2:2">
      <c r="B3253" s="133"/>
    </row>
    <row r="3254" s="122" customFormat="1" ht="24.95" customHeight="1" spans="2:2">
      <c r="B3254" s="133"/>
    </row>
    <row r="3255" s="122" customFormat="1" ht="24.95" customHeight="1" spans="2:2">
      <c r="B3255" s="133"/>
    </row>
    <row r="3256" s="122" customFormat="1" ht="24.95" customHeight="1" spans="2:2">
      <c r="B3256" s="133"/>
    </row>
    <row r="3257" s="122" customFormat="1" ht="24.95" customHeight="1" spans="2:2">
      <c r="B3257" s="133"/>
    </row>
    <row r="3258" s="122" customFormat="1" ht="24.95" customHeight="1" spans="2:2">
      <c r="B3258" s="133"/>
    </row>
    <row r="3259" s="122" customFormat="1" ht="24.95" customHeight="1" spans="2:2">
      <c r="B3259" s="133"/>
    </row>
    <row r="3260" s="122" customFormat="1" ht="24.95" customHeight="1" spans="2:2">
      <c r="B3260" s="133"/>
    </row>
    <row r="3261" s="122" customFormat="1" ht="24.95" customHeight="1" spans="2:2">
      <c r="B3261" s="133"/>
    </row>
    <row r="3262" s="122" customFormat="1" ht="24.95" customHeight="1" spans="2:2">
      <c r="B3262" s="133"/>
    </row>
    <row r="3263" s="122" customFormat="1" ht="24.95" customHeight="1" spans="2:2">
      <c r="B3263" s="133"/>
    </row>
    <row r="3264" s="122" customFormat="1" ht="24.95" customHeight="1" spans="2:2">
      <c r="B3264" s="133"/>
    </row>
    <row r="3265" s="122" customFormat="1" ht="24.95" customHeight="1" spans="2:2">
      <c r="B3265" s="133"/>
    </row>
    <row r="3266" s="122" customFormat="1" ht="24.95" customHeight="1" spans="2:2">
      <c r="B3266" s="133"/>
    </row>
    <row r="3267" s="122" customFormat="1" ht="24.95" customHeight="1" spans="2:2">
      <c r="B3267" s="133"/>
    </row>
    <row r="3268" s="122" customFormat="1" ht="24.95" customHeight="1" spans="2:2">
      <c r="B3268" s="133"/>
    </row>
    <row r="3269" s="122" customFormat="1" ht="24.95" customHeight="1" spans="2:2">
      <c r="B3269" s="133"/>
    </row>
    <row r="3270" s="122" customFormat="1" ht="24.95" customHeight="1" spans="2:2">
      <c r="B3270" s="133"/>
    </row>
    <row r="3271" s="122" customFormat="1" ht="24.95" customHeight="1" spans="2:2">
      <c r="B3271" s="133"/>
    </row>
    <row r="3272" s="122" customFormat="1" ht="24.95" customHeight="1" spans="2:2">
      <c r="B3272" s="133"/>
    </row>
    <row r="3273" s="122" customFormat="1" ht="24.95" customHeight="1" spans="2:2">
      <c r="B3273" s="133"/>
    </row>
    <row r="3274" s="122" customFormat="1" ht="24.95" customHeight="1" spans="2:2">
      <c r="B3274" s="133"/>
    </row>
    <row r="3275" s="122" customFormat="1" ht="24.95" customHeight="1" spans="2:2">
      <c r="B3275" s="133"/>
    </row>
    <row r="3276" s="122" customFormat="1" ht="24.95" customHeight="1" spans="2:2">
      <c r="B3276" s="133"/>
    </row>
    <row r="3277" s="122" customFormat="1" ht="24.95" customHeight="1" spans="2:2">
      <c r="B3277" s="133"/>
    </row>
    <row r="3278" s="122" customFormat="1" ht="24.95" customHeight="1" spans="2:2">
      <c r="B3278" s="133"/>
    </row>
    <row r="3279" s="122" customFormat="1" ht="24.95" customHeight="1" spans="2:2">
      <c r="B3279" s="133"/>
    </row>
    <row r="3280" s="122" customFormat="1" ht="24.95" customHeight="1" spans="2:2">
      <c r="B3280" s="133"/>
    </row>
    <row r="3281" s="122" customFormat="1" ht="24.95" customHeight="1" spans="2:2">
      <c r="B3281" s="133"/>
    </row>
    <row r="3282" s="122" customFormat="1" ht="24.95" customHeight="1" spans="2:2">
      <c r="B3282" s="133"/>
    </row>
    <row r="3283" s="122" customFormat="1" ht="24.95" customHeight="1" spans="2:2">
      <c r="B3283" s="133"/>
    </row>
    <row r="3284" s="122" customFormat="1" ht="24.95" customHeight="1" spans="2:2">
      <c r="B3284" s="133"/>
    </row>
    <row r="3285" s="122" customFormat="1" ht="24.95" customHeight="1" spans="2:2">
      <c r="B3285" s="133"/>
    </row>
    <row r="3286" s="122" customFormat="1" ht="24.95" customHeight="1" spans="2:2">
      <c r="B3286" s="133"/>
    </row>
    <row r="3287" s="122" customFormat="1" ht="24.95" customHeight="1" spans="2:2">
      <c r="B3287" s="133"/>
    </row>
    <row r="3288" s="122" customFormat="1" ht="24.95" customHeight="1" spans="2:2">
      <c r="B3288" s="133"/>
    </row>
    <row r="3289" s="122" customFormat="1" ht="24.95" customHeight="1" spans="2:2">
      <c r="B3289" s="133"/>
    </row>
    <row r="3290" s="122" customFormat="1" ht="24.95" customHeight="1" spans="2:2">
      <c r="B3290" s="133"/>
    </row>
    <row r="3291" s="122" customFormat="1" ht="24.95" customHeight="1" spans="2:2">
      <c r="B3291" s="133"/>
    </row>
    <row r="3292" s="122" customFormat="1" ht="24.95" customHeight="1" spans="2:2">
      <c r="B3292" s="133"/>
    </row>
    <row r="3293" s="122" customFormat="1" ht="24.95" customHeight="1" spans="2:2">
      <c r="B3293" s="133"/>
    </row>
    <row r="3294" s="122" customFormat="1" ht="24.95" customHeight="1" spans="2:2">
      <c r="B3294" s="133"/>
    </row>
    <row r="3295" s="122" customFormat="1" ht="24.95" customHeight="1" spans="2:2">
      <c r="B3295" s="133"/>
    </row>
    <row r="3296" s="122" customFormat="1" ht="24.95" customHeight="1" spans="2:2">
      <c r="B3296" s="133"/>
    </row>
    <row r="3297" s="122" customFormat="1" ht="24.95" customHeight="1" spans="2:2">
      <c r="B3297" s="133"/>
    </row>
    <row r="3298" s="122" customFormat="1" ht="24.95" customHeight="1" spans="2:2">
      <c r="B3298" s="133"/>
    </row>
    <row r="3299" s="122" customFormat="1" ht="24.95" customHeight="1" spans="2:2">
      <c r="B3299" s="133"/>
    </row>
    <row r="3300" s="122" customFormat="1" ht="24.95" customHeight="1" spans="2:2">
      <c r="B3300" s="133"/>
    </row>
    <row r="3301" s="122" customFormat="1" ht="24.95" customHeight="1" spans="2:2">
      <c r="B3301" s="133"/>
    </row>
    <row r="3302" s="122" customFormat="1" ht="24.95" customHeight="1" spans="2:2">
      <c r="B3302" s="133"/>
    </row>
    <row r="3303" s="122" customFormat="1" ht="24.95" customHeight="1" spans="2:2">
      <c r="B3303" s="133"/>
    </row>
    <row r="3304" s="122" customFormat="1" ht="24.95" customHeight="1" spans="2:2">
      <c r="B3304" s="133"/>
    </row>
    <row r="3305" s="122" customFormat="1" ht="24.95" customHeight="1" spans="2:2">
      <c r="B3305" s="133"/>
    </row>
    <row r="3306" s="122" customFormat="1" ht="24.95" customHeight="1" spans="2:2">
      <c r="B3306" s="133"/>
    </row>
    <row r="3307" s="122" customFormat="1" ht="24.95" customHeight="1" spans="2:2">
      <c r="B3307" s="133"/>
    </row>
    <row r="3308" s="122" customFormat="1" ht="24.95" customHeight="1" spans="2:2">
      <c r="B3308" s="133"/>
    </row>
    <row r="3309" s="122" customFormat="1" ht="24.95" customHeight="1" spans="2:2">
      <c r="B3309" s="133"/>
    </row>
    <row r="3310" s="122" customFormat="1" ht="24.95" customHeight="1" spans="2:2">
      <c r="B3310" s="133"/>
    </row>
    <row r="3311" s="122" customFormat="1" ht="24.95" customHeight="1" spans="2:2">
      <c r="B3311" s="133"/>
    </row>
    <row r="3312" s="122" customFormat="1" ht="24.95" customHeight="1" spans="2:2">
      <c r="B3312" s="133"/>
    </row>
    <row r="3313" s="122" customFormat="1" ht="24.95" customHeight="1" spans="2:2">
      <c r="B3313" s="133"/>
    </row>
    <row r="3314" s="122" customFormat="1" ht="24.95" customHeight="1" spans="2:2">
      <c r="B3314" s="133"/>
    </row>
    <row r="3315" s="122" customFormat="1" ht="24.95" customHeight="1" spans="2:2">
      <c r="B3315" s="133"/>
    </row>
    <row r="3316" s="122" customFormat="1" ht="24.95" customHeight="1" spans="2:2">
      <c r="B3316" s="133"/>
    </row>
    <row r="3317" s="122" customFormat="1" ht="24.95" customHeight="1" spans="2:2">
      <c r="B3317" s="133"/>
    </row>
    <row r="3318" s="122" customFormat="1" ht="24.95" customHeight="1" spans="2:2">
      <c r="B3318" s="133"/>
    </row>
    <row r="3319" s="122" customFormat="1" ht="24.95" customHeight="1" spans="2:2">
      <c r="B3319" s="133"/>
    </row>
    <row r="3320" s="122" customFormat="1" ht="24.95" customHeight="1" spans="2:2">
      <c r="B3320" s="133"/>
    </row>
    <row r="3321" s="122" customFormat="1" ht="24.95" customHeight="1" spans="2:2">
      <c r="B3321" s="133"/>
    </row>
    <row r="3322" s="122" customFormat="1" ht="24.95" customHeight="1" spans="2:2">
      <c r="B3322" s="133"/>
    </row>
    <row r="3323" s="122" customFormat="1" ht="24.95" customHeight="1" spans="2:2">
      <c r="B3323" s="133"/>
    </row>
    <row r="3324" s="122" customFormat="1" ht="24.95" customHeight="1" spans="2:2">
      <c r="B3324" s="133"/>
    </row>
    <row r="3325" s="122" customFormat="1" ht="24.95" customHeight="1" spans="2:2">
      <c r="B3325" s="133"/>
    </row>
    <row r="3326" s="122" customFormat="1" ht="24.95" customHeight="1" spans="2:2">
      <c r="B3326" s="133"/>
    </row>
    <row r="3327" s="122" customFormat="1" ht="24.95" customHeight="1" spans="2:2">
      <c r="B3327" s="133"/>
    </row>
    <row r="3328" s="122" customFormat="1" ht="24.95" customHeight="1" spans="2:2">
      <c r="B3328" s="133"/>
    </row>
    <row r="3329" s="122" customFormat="1" ht="24.95" customHeight="1" spans="2:2">
      <c r="B3329" s="133"/>
    </row>
    <row r="3330" s="122" customFormat="1" ht="24.95" customHeight="1" spans="2:2">
      <c r="B3330" s="133"/>
    </row>
    <row r="3331" s="122" customFormat="1" ht="24.95" customHeight="1" spans="2:2">
      <c r="B3331" s="133"/>
    </row>
    <row r="3332" s="122" customFormat="1" ht="24.95" customHeight="1" spans="2:2">
      <c r="B3332" s="133"/>
    </row>
    <row r="3333" s="122" customFormat="1" ht="24.95" customHeight="1" spans="2:2">
      <c r="B3333" s="133"/>
    </row>
    <row r="3334" s="122" customFormat="1" ht="24.95" customHeight="1" spans="2:2">
      <c r="B3334" s="133"/>
    </row>
    <row r="3335" s="122" customFormat="1" ht="24.95" customHeight="1" spans="2:2">
      <c r="B3335" s="133"/>
    </row>
    <row r="3336" s="122" customFormat="1" ht="24.95" customHeight="1" spans="2:2">
      <c r="B3336" s="133"/>
    </row>
    <row r="3337" s="122" customFormat="1" ht="24.95" customHeight="1" spans="2:2">
      <c r="B3337" s="133"/>
    </row>
    <row r="3338" s="122" customFormat="1" ht="24.95" customHeight="1" spans="2:2">
      <c r="B3338" s="133"/>
    </row>
    <row r="3339" s="122" customFormat="1" ht="24.95" customHeight="1" spans="2:2">
      <c r="B3339" s="133"/>
    </row>
    <row r="3340" s="122" customFormat="1" ht="24.95" customHeight="1" spans="2:2">
      <c r="B3340" s="133"/>
    </row>
    <row r="3341" s="122" customFormat="1" ht="24.95" customHeight="1" spans="2:2">
      <c r="B3341" s="133"/>
    </row>
    <row r="3342" s="122" customFormat="1" ht="24.95" customHeight="1" spans="2:2">
      <c r="B3342" s="133"/>
    </row>
    <row r="3343" s="122" customFormat="1" ht="24.95" customHeight="1" spans="2:2">
      <c r="B3343" s="133"/>
    </row>
    <row r="3344" s="122" customFormat="1" ht="24.95" customHeight="1" spans="2:2">
      <c r="B3344" s="133"/>
    </row>
    <row r="3345" s="122" customFormat="1" ht="24.95" customHeight="1" spans="2:2">
      <c r="B3345" s="133"/>
    </row>
    <row r="3346" s="122" customFormat="1" ht="24.95" customHeight="1" spans="2:2">
      <c r="B3346" s="133"/>
    </row>
    <row r="3347" s="122" customFormat="1" ht="24.95" customHeight="1" spans="2:2">
      <c r="B3347" s="133"/>
    </row>
    <row r="3348" s="122" customFormat="1" ht="24.95" customHeight="1" spans="2:2">
      <c r="B3348" s="133"/>
    </row>
    <row r="3349" s="122" customFormat="1" ht="24.95" customHeight="1" spans="2:2">
      <c r="B3349" s="133"/>
    </row>
    <row r="3350" s="122" customFormat="1" ht="24.95" customHeight="1" spans="2:2">
      <c r="B3350" s="133"/>
    </row>
    <row r="3351" s="122" customFormat="1" ht="24.95" customHeight="1" spans="2:2">
      <c r="B3351" s="133"/>
    </row>
    <row r="3352" s="122" customFormat="1" ht="24.95" customHeight="1" spans="2:2">
      <c r="B3352" s="133"/>
    </row>
    <row r="3353" s="122" customFormat="1" ht="24.95" customHeight="1" spans="2:2">
      <c r="B3353" s="133"/>
    </row>
    <row r="3354" s="122" customFormat="1" ht="24.95" customHeight="1" spans="2:2">
      <c r="B3354" s="133"/>
    </row>
    <row r="3355" s="122" customFormat="1" ht="24.95" customHeight="1" spans="2:2">
      <c r="B3355" s="133"/>
    </row>
    <row r="3356" s="122" customFormat="1" ht="24.95" customHeight="1" spans="2:2">
      <c r="B3356" s="133"/>
    </row>
    <row r="3357" s="122" customFormat="1" ht="24.95" customHeight="1" spans="2:2">
      <c r="B3357" s="133"/>
    </row>
    <row r="3358" s="122" customFormat="1" ht="24.95" customHeight="1" spans="2:2">
      <c r="B3358" s="133"/>
    </row>
    <row r="3359" s="122" customFormat="1" ht="24.95" customHeight="1" spans="2:2">
      <c r="B3359" s="133"/>
    </row>
    <row r="3360" s="122" customFormat="1" ht="24.95" customHeight="1" spans="2:2">
      <c r="B3360" s="133"/>
    </row>
    <row r="3361" s="122" customFormat="1" ht="24.95" customHeight="1" spans="2:2">
      <c r="B3361" s="133"/>
    </row>
    <row r="3362" s="122" customFormat="1" ht="24.95" customHeight="1" spans="2:2">
      <c r="B3362" s="133"/>
    </row>
    <row r="3363" s="122" customFormat="1" ht="24.95" customHeight="1" spans="2:2">
      <c r="B3363" s="133"/>
    </row>
    <row r="3364" s="122" customFormat="1" ht="24.95" customHeight="1" spans="2:2">
      <c r="B3364" s="133"/>
    </row>
    <row r="3365" s="122" customFormat="1" ht="24.95" customHeight="1" spans="2:2">
      <c r="B3365" s="133"/>
    </row>
    <row r="3366" s="122" customFormat="1" ht="24.95" customHeight="1" spans="2:2">
      <c r="B3366" s="133"/>
    </row>
    <row r="3367" s="122" customFormat="1" ht="24.95" customHeight="1" spans="2:2">
      <c r="B3367" s="133"/>
    </row>
    <row r="3368" s="122" customFormat="1" ht="24.95" customHeight="1" spans="2:2">
      <c r="B3368" s="133"/>
    </row>
    <row r="3369" s="122" customFormat="1" ht="24.95" customHeight="1" spans="2:2">
      <c r="B3369" s="133"/>
    </row>
    <row r="3370" s="122" customFormat="1" ht="24.95" customHeight="1" spans="2:2">
      <c r="B3370" s="133"/>
    </row>
    <row r="3371" s="122" customFormat="1" ht="24.95" customHeight="1" spans="2:2">
      <c r="B3371" s="133"/>
    </row>
    <row r="3372" s="122" customFormat="1" ht="24.95" customHeight="1" spans="2:2">
      <c r="B3372" s="133"/>
    </row>
    <row r="3373" s="122" customFormat="1" ht="24.95" customHeight="1" spans="2:2">
      <c r="B3373" s="133"/>
    </row>
    <row r="3374" s="122" customFormat="1" ht="24.95" customHeight="1" spans="2:2">
      <c r="B3374" s="133"/>
    </row>
    <row r="3375" s="122" customFormat="1" ht="24.95" customHeight="1" spans="2:2">
      <c r="B3375" s="133"/>
    </row>
    <row r="3376" s="122" customFormat="1" ht="24.95" customHeight="1" spans="2:2">
      <c r="B3376" s="133"/>
    </row>
    <row r="3377" s="122" customFormat="1" ht="24.95" customHeight="1" spans="2:2">
      <c r="B3377" s="133"/>
    </row>
    <row r="3378" s="122" customFormat="1" ht="24.95" customHeight="1" spans="2:2">
      <c r="B3378" s="133"/>
    </row>
    <row r="3379" s="122" customFormat="1" ht="24.95" customHeight="1" spans="2:2">
      <c r="B3379" s="133"/>
    </row>
    <row r="3380" s="122" customFormat="1" ht="24.95" customHeight="1" spans="2:2">
      <c r="B3380" s="133"/>
    </row>
    <row r="3381" s="122" customFormat="1" ht="24.95" customHeight="1" spans="2:2">
      <c r="B3381" s="133"/>
    </row>
    <row r="3382" s="122" customFormat="1" ht="24.95" customHeight="1" spans="2:2">
      <c r="B3382" s="133"/>
    </row>
    <row r="3383" s="122" customFormat="1" ht="24.95" customHeight="1" spans="2:2">
      <c r="B3383" s="133"/>
    </row>
    <row r="3384" s="122" customFormat="1" ht="24.95" customHeight="1" spans="2:2">
      <c r="B3384" s="133"/>
    </row>
    <row r="3385" s="122" customFormat="1" ht="24.95" customHeight="1" spans="2:2">
      <c r="B3385" s="133"/>
    </row>
    <row r="3386" s="122" customFormat="1" ht="24.95" customHeight="1" spans="2:2">
      <c r="B3386" s="133"/>
    </row>
    <row r="3387" s="122" customFormat="1" ht="24.95" customHeight="1" spans="2:2">
      <c r="B3387" s="133"/>
    </row>
    <row r="3388" s="122" customFormat="1" ht="24.95" customHeight="1" spans="2:2">
      <c r="B3388" s="133"/>
    </row>
    <row r="3389" s="122" customFormat="1" ht="24.95" customHeight="1" spans="2:2">
      <c r="B3389" s="133"/>
    </row>
    <row r="3390" s="122" customFormat="1" ht="24.95" customHeight="1" spans="2:2">
      <c r="B3390" s="133"/>
    </row>
    <row r="3391" s="122" customFormat="1" ht="24.95" customHeight="1" spans="2:2">
      <c r="B3391" s="133"/>
    </row>
    <row r="3392" s="122" customFormat="1" ht="24.95" customHeight="1" spans="2:2">
      <c r="B3392" s="133"/>
    </row>
    <row r="3393" s="122" customFormat="1" ht="24.95" customHeight="1" spans="2:2">
      <c r="B3393" s="133"/>
    </row>
    <row r="3394" s="122" customFormat="1" ht="24.95" customHeight="1" spans="2:2">
      <c r="B3394" s="133"/>
    </row>
    <row r="3395" s="122" customFormat="1" ht="24.95" customHeight="1" spans="2:2">
      <c r="B3395" s="133"/>
    </row>
    <row r="3396" s="122" customFormat="1" ht="24.95" customHeight="1" spans="2:2">
      <c r="B3396" s="133"/>
    </row>
    <row r="3397" s="122" customFormat="1" ht="24.95" customHeight="1" spans="2:2">
      <c r="B3397" s="133"/>
    </row>
    <row r="3398" s="122" customFormat="1" ht="24.95" customHeight="1" spans="2:2">
      <c r="B3398" s="133"/>
    </row>
    <row r="3399" s="122" customFormat="1" ht="24.95" customHeight="1" spans="2:2">
      <c r="B3399" s="133"/>
    </row>
    <row r="3400" s="122" customFormat="1" ht="24.95" customHeight="1" spans="2:2">
      <c r="B3400" s="133"/>
    </row>
    <row r="3401" s="122" customFormat="1" ht="24.95" customHeight="1" spans="2:2">
      <c r="B3401" s="133"/>
    </row>
    <row r="3402" s="122" customFormat="1" ht="24.95" customHeight="1" spans="2:2">
      <c r="B3402" s="133"/>
    </row>
    <row r="3403" s="122" customFormat="1" ht="24.95" customHeight="1" spans="2:2">
      <c r="B3403" s="133"/>
    </row>
    <row r="3404" s="122" customFormat="1" ht="24.95" customHeight="1" spans="2:2">
      <c r="B3404" s="133"/>
    </row>
    <row r="3405" s="122" customFormat="1" ht="24.95" customHeight="1" spans="2:2">
      <c r="B3405" s="133"/>
    </row>
    <row r="3406" s="122" customFormat="1" ht="24.95" customHeight="1" spans="2:2">
      <c r="B3406" s="133"/>
    </row>
    <row r="3407" s="122" customFormat="1" ht="24.95" customHeight="1" spans="2:2">
      <c r="B3407" s="133"/>
    </row>
    <row r="3408" s="122" customFormat="1" ht="24.95" customHeight="1" spans="2:2">
      <c r="B3408" s="133"/>
    </row>
    <row r="3409" s="122" customFormat="1" ht="24.95" customHeight="1" spans="2:2">
      <c r="B3409" s="133"/>
    </row>
    <row r="3410" s="122" customFormat="1" ht="24.95" customHeight="1" spans="2:2">
      <c r="B3410" s="133"/>
    </row>
    <row r="3411" s="122" customFormat="1" ht="24.95" customHeight="1" spans="2:2">
      <c r="B3411" s="133"/>
    </row>
    <row r="3412" s="122" customFormat="1" ht="24.95" customHeight="1" spans="2:2">
      <c r="B3412" s="133"/>
    </row>
    <row r="3413" s="122" customFormat="1" ht="24.95" customHeight="1" spans="2:2">
      <c r="B3413" s="133"/>
    </row>
    <row r="3414" s="122" customFormat="1" ht="24.95" customHeight="1" spans="2:2">
      <c r="B3414" s="133"/>
    </row>
    <row r="3415" s="122" customFormat="1" ht="24.95" customHeight="1" spans="2:2">
      <c r="B3415" s="133"/>
    </row>
    <row r="3416" s="122" customFormat="1" ht="24.95" customHeight="1" spans="2:2">
      <c r="B3416" s="133"/>
    </row>
    <row r="3417" s="122" customFormat="1" ht="24.95" customHeight="1" spans="2:2">
      <c r="B3417" s="133"/>
    </row>
    <row r="3418" s="122" customFormat="1" ht="24.95" customHeight="1" spans="2:2">
      <c r="B3418" s="133"/>
    </row>
    <row r="3419" s="122" customFormat="1" ht="24.95" customHeight="1" spans="2:2">
      <c r="B3419" s="133"/>
    </row>
    <row r="3420" s="122" customFormat="1" ht="24.95" customHeight="1" spans="2:2">
      <c r="B3420" s="133"/>
    </row>
    <row r="3421" s="122" customFormat="1" ht="24.95" customHeight="1" spans="2:2">
      <c r="B3421" s="133"/>
    </row>
    <row r="3422" s="122" customFormat="1" ht="24.95" customHeight="1" spans="2:2">
      <c r="B3422" s="133"/>
    </row>
    <row r="3423" s="122" customFormat="1" ht="24.95" customHeight="1" spans="2:2">
      <c r="B3423" s="133"/>
    </row>
    <row r="3424" s="122" customFormat="1" ht="24.95" customHeight="1" spans="2:2">
      <c r="B3424" s="133"/>
    </row>
    <row r="3425" s="122" customFormat="1" ht="24.95" customHeight="1" spans="2:2">
      <c r="B3425" s="133"/>
    </row>
    <row r="3426" s="122" customFormat="1" ht="24.95" customHeight="1" spans="2:2">
      <c r="B3426" s="133"/>
    </row>
    <row r="3427" s="122" customFormat="1" ht="24.95" customHeight="1" spans="2:2">
      <c r="B3427" s="133"/>
    </row>
    <row r="3428" s="122" customFormat="1" ht="24.95" customHeight="1" spans="2:2">
      <c r="B3428" s="133"/>
    </row>
    <row r="3429" s="122" customFormat="1" ht="24.95" customHeight="1" spans="2:2">
      <c r="B3429" s="133"/>
    </row>
    <row r="3430" s="122" customFormat="1" ht="24.95" customHeight="1" spans="2:2">
      <c r="B3430" s="133"/>
    </row>
    <row r="3431" s="122" customFormat="1" ht="24.95" customHeight="1" spans="2:2">
      <c r="B3431" s="133"/>
    </row>
    <row r="3432" s="122" customFormat="1" ht="24.95" customHeight="1" spans="2:2">
      <c r="B3432" s="133"/>
    </row>
    <row r="3433" s="122" customFormat="1" ht="24.95" customHeight="1" spans="2:2">
      <c r="B3433" s="133"/>
    </row>
    <row r="3434" s="122" customFormat="1" ht="24.95" customHeight="1" spans="2:2">
      <c r="B3434" s="133"/>
    </row>
    <row r="3435" s="122" customFormat="1" ht="24.95" customHeight="1" spans="2:2">
      <c r="B3435" s="133"/>
    </row>
    <row r="3436" s="122" customFormat="1" ht="24.95" customHeight="1" spans="2:2">
      <c r="B3436" s="133"/>
    </row>
    <row r="3437" s="122" customFormat="1" ht="24.95" customHeight="1" spans="2:2">
      <c r="B3437" s="133"/>
    </row>
    <row r="3438" s="122" customFormat="1" ht="24.95" customHeight="1" spans="2:2">
      <c r="B3438" s="133"/>
    </row>
    <row r="3439" s="122" customFormat="1" ht="24.95" customHeight="1" spans="2:2">
      <c r="B3439" s="133"/>
    </row>
    <row r="3440" s="122" customFormat="1" ht="24.95" customHeight="1" spans="2:2">
      <c r="B3440" s="133"/>
    </row>
    <row r="3441" s="122" customFormat="1" ht="24.95" customHeight="1" spans="2:2">
      <c r="B3441" s="133"/>
    </row>
    <row r="3442" s="122" customFormat="1" ht="24.95" customHeight="1" spans="2:2">
      <c r="B3442" s="133"/>
    </row>
    <row r="3443" s="122" customFormat="1" ht="24.95" customHeight="1" spans="2:2">
      <c r="B3443" s="133"/>
    </row>
    <row r="3444" s="122" customFormat="1" ht="24.95" customHeight="1" spans="2:2">
      <c r="B3444" s="133"/>
    </row>
    <row r="3445" s="122" customFormat="1" ht="24.95" customHeight="1" spans="2:2">
      <c r="B3445" s="133"/>
    </row>
    <row r="3446" s="122" customFormat="1" ht="24.95" customHeight="1" spans="2:2">
      <c r="B3446" s="133"/>
    </row>
    <row r="3447" s="122" customFormat="1" ht="24.95" customHeight="1" spans="2:2">
      <c r="B3447" s="133"/>
    </row>
    <row r="3448" s="122" customFormat="1" ht="24.95" customHeight="1" spans="2:2">
      <c r="B3448" s="133"/>
    </row>
    <row r="3449" s="122" customFormat="1" ht="24.95" customHeight="1" spans="2:2">
      <c r="B3449" s="133"/>
    </row>
    <row r="3450" s="122" customFormat="1" ht="24.95" customHeight="1" spans="2:2">
      <c r="B3450" s="133"/>
    </row>
    <row r="3451" s="122" customFormat="1" ht="24.95" customHeight="1" spans="2:2">
      <c r="B3451" s="133"/>
    </row>
    <row r="3452" s="122" customFormat="1" ht="24.95" customHeight="1" spans="2:2">
      <c r="B3452" s="133"/>
    </row>
    <row r="3453" s="122" customFormat="1" ht="24.95" customHeight="1" spans="2:2">
      <c r="B3453" s="133"/>
    </row>
    <row r="3454" s="122" customFormat="1" ht="24.95" customHeight="1" spans="2:2">
      <c r="B3454" s="133"/>
    </row>
    <row r="3455" s="122" customFormat="1" ht="24.95" customHeight="1" spans="2:2">
      <c r="B3455" s="133"/>
    </row>
    <row r="3456" s="122" customFormat="1" ht="24.95" customHeight="1" spans="2:2">
      <c r="B3456" s="133"/>
    </row>
    <row r="3457" s="122" customFormat="1" ht="24.95" customHeight="1" spans="2:2">
      <c r="B3457" s="133"/>
    </row>
    <row r="3458" s="122" customFormat="1" ht="24.95" customHeight="1" spans="2:2">
      <c r="B3458" s="133"/>
    </row>
    <row r="3459" s="122" customFormat="1" ht="24.95" customHeight="1" spans="2:2">
      <c r="B3459" s="133"/>
    </row>
    <row r="3460" s="122" customFormat="1" ht="24.95" customHeight="1" spans="2:2">
      <c r="B3460" s="133"/>
    </row>
    <row r="3461" s="122" customFormat="1" ht="24.95" customHeight="1" spans="2:2">
      <c r="B3461" s="133"/>
    </row>
    <row r="3462" s="122" customFormat="1" ht="24.95" customHeight="1" spans="2:2">
      <c r="B3462" s="133"/>
    </row>
    <row r="3463" s="122" customFormat="1" ht="24.95" customHeight="1" spans="2:2">
      <c r="B3463" s="133"/>
    </row>
    <row r="3464" s="122" customFormat="1" ht="24.95" customHeight="1" spans="2:2">
      <c r="B3464" s="133"/>
    </row>
    <row r="3465" s="122" customFormat="1" ht="24.95" customHeight="1" spans="2:2">
      <c r="B3465" s="133"/>
    </row>
    <row r="3466" s="122" customFormat="1" ht="24.95" customHeight="1" spans="2:2">
      <c r="B3466" s="133"/>
    </row>
    <row r="3467" s="122" customFormat="1" ht="24.95" customHeight="1" spans="2:2">
      <c r="B3467" s="133"/>
    </row>
    <row r="3468" s="122" customFormat="1" ht="24.95" customHeight="1" spans="2:2">
      <c r="B3468" s="133"/>
    </row>
    <row r="3469" s="122" customFormat="1" ht="24.95" customHeight="1" spans="2:2">
      <c r="B3469" s="133"/>
    </row>
    <row r="3470" s="122" customFormat="1" ht="24.95" customHeight="1" spans="2:2">
      <c r="B3470" s="133"/>
    </row>
    <row r="3471" s="122" customFormat="1" ht="24.95" customHeight="1" spans="2:2">
      <c r="B3471" s="133"/>
    </row>
    <row r="3472" s="122" customFormat="1" ht="24.95" customHeight="1" spans="2:2">
      <c r="B3472" s="133"/>
    </row>
    <row r="3473" s="122" customFormat="1" ht="24.95" customHeight="1" spans="2:2">
      <c r="B3473" s="133"/>
    </row>
    <row r="3474" s="122" customFormat="1" ht="24.95" customHeight="1" spans="2:2">
      <c r="B3474" s="133"/>
    </row>
    <row r="3475" s="122" customFormat="1" ht="24.95" customHeight="1" spans="2:2">
      <c r="B3475" s="133"/>
    </row>
    <row r="3476" s="122" customFormat="1" ht="24.95" customHeight="1" spans="2:2">
      <c r="B3476" s="133"/>
    </row>
    <row r="3477" s="122" customFormat="1" ht="24.95" customHeight="1" spans="2:2">
      <c r="B3477" s="133"/>
    </row>
    <row r="3478" s="122" customFormat="1" ht="24.95" customHeight="1" spans="2:2">
      <c r="B3478" s="133"/>
    </row>
    <row r="3479" s="122" customFormat="1" ht="24.95" customHeight="1" spans="2:2">
      <c r="B3479" s="133"/>
    </row>
    <row r="3480" s="122" customFormat="1" ht="24.95" customHeight="1" spans="2:2">
      <c r="B3480" s="133"/>
    </row>
    <row r="3481" s="122" customFormat="1" ht="24.95" customHeight="1" spans="2:2">
      <c r="B3481" s="133"/>
    </row>
    <row r="3482" s="122" customFormat="1" ht="24.95" customHeight="1" spans="2:2">
      <c r="B3482" s="133"/>
    </row>
    <row r="3483" s="122" customFormat="1" ht="24.95" customHeight="1" spans="2:2">
      <c r="B3483" s="133"/>
    </row>
    <row r="3484" s="122" customFormat="1" ht="24.95" customHeight="1" spans="2:2">
      <c r="B3484" s="133"/>
    </row>
    <row r="3485" s="122" customFormat="1" ht="24.95" customHeight="1" spans="2:2">
      <c r="B3485" s="133"/>
    </row>
    <row r="3486" s="122" customFormat="1" ht="24.95" customHeight="1" spans="2:2">
      <c r="B3486" s="133"/>
    </row>
    <row r="3487" s="122" customFormat="1" ht="24.95" customHeight="1" spans="2:2">
      <c r="B3487" s="133"/>
    </row>
    <row r="3488" s="122" customFormat="1" ht="24.95" customHeight="1" spans="2:2">
      <c r="B3488" s="133"/>
    </row>
    <row r="3489" s="122" customFormat="1" ht="24.95" customHeight="1" spans="2:2">
      <c r="B3489" s="133"/>
    </row>
    <row r="3490" s="122" customFormat="1" ht="24.95" customHeight="1" spans="2:2">
      <c r="B3490" s="133"/>
    </row>
    <row r="3491" s="122" customFormat="1" ht="24.95" customHeight="1" spans="2:2">
      <c r="B3491" s="133"/>
    </row>
    <row r="3492" s="122" customFormat="1" ht="24.95" customHeight="1" spans="2:2">
      <c r="B3492" s="133"/>
    </row>
    <row r="3493" s="122" customFormat="1" ht="24.95" customHeight="1" spans="2:2">
      <c r="B3493" s="133"/>
    </row>
    <row r="3494" s="122" customFormat="1" ht="24.95" customHeight="1" spans="2:2">
      <c r="B3494" s="133"/>
    </row>
    <row r="3495" s="122" customFormat="1" ht="24.95" customHeight="1" spans="2:2">
      <c r="B3495" s="133"/>
    </row>
    <row r="3496" s="122" customFormat="1" ht="24.95" customHeight="1" spans="2:2">
      <c r="B3496" s="133"/>
    </row>
    <row r="3497" s="122" customFormat="1" ht="24.95" customHeight="1" spans="2:2">
      <c r="B3497" s="133"/>
    </row>
    <row r="3498" s="122" customFormat="1" ht="24.95" customHeight="1" spans="2:2">
      <c r="B3498" s="133"/>
    </row>
    <row r="3499" s="122" customFormat="1" ht="24.95" customHeight="1" spans="2:2">
      <c r="B3499" s="133"/>
    </row>
    <row r="3500" s="122" customFormat="1" ht="24.95" customHeight="1" spans="2:2">
      <c r="B3500" s="133"/>
    </row>
    <row r="3501" s="122" customFormat="1" ht="24.95" customHeight="1" spans="2:2">
      <c r="B3501" s="133"/>
    </row>
    <row r="3502" s="122" customFormat="1" ht="24.95" customHeight="1" spans="2:2">
      <c r="B3502" s="133"/>
    </row>
    <row r="3503" s="122" customFormat="1" ht="24.95" customHeight="1" spans="2:2">
      <c r="B3503" s="133"/>
    </row>
    <row r="3504" s="122" customFormat="1" ht="24.95" customHeight="1" spans="2:2">
      <c r="B3504" s="133"/>
    </row>
    <row r="3505" s="122" customFormat="1" ht="24.95" customHeight="1" spans="2:2">
      <c r="B3505" s="133"/>
    </row>
    <row r="3506" s="122" customFormat="1" ht="24.95" customHeight="1" spans="2:2">
      <c r="B3506" s="133"/>
    </row>
    <row r="3507" s="122" customFormat="1" ht="24.95" customHeight="1" spans="2:2">
      <c r="B3507" s="133"/>
    </row>
    <row r="3508" s="122" customFormat="1" ht="24.95" customHeight="1" spans="2:2">
      <c r="B3508" s="133"/>
    </row>
    <row r="3509" s="122" customFormat="1" ht="24.95" customHeight="1" spans="2:2">
      <c r="B3509" s="133"/>
    </row>
    <row r="3510" s="122" customFormat="1" ht="24.95" customHeight="1" spans="2:2">
      <c r="B3510" s="133"/>
    </row>
    <row r="3511" s="122" customFormat="1" ht="24.95" customHeight="1" spans="2:2">
      <c r="B3511" s="133"/>
    </row>
    <row r="3512" s="122" customFormat="1" ht="24.95" customHeight="1" spans="2:2">
      <c r="B3512" s="133"/>
    </row>
    <row r="3513" s="122" customFormat="1" ht="24.95" customHeight="1" spans="2:2">
      <c r="B3513" s="133"/>
    </row>
    <row r="3514" s="122" customFormat="1" ht="24.95" customHeight="1" spans="2:2">
      <c r="B3514" s="133"/>
    </row>
    <row r="3515" s="122" customFormat="1" ht="24.95" customHeight="1" spans="2:2">
      <c r="B3515" s="133"/>
    </row>
    <row r="3516" s="122" customFormat="1" ht="24.95" customHeight="1" spans="2:2">
      <c r="B3516" s="133"/>
    </row>
    <row r="3517" s="122" customFormat="1" ht="24.95" customHeight="1" spans="2:2">
      <c r="B3517" s="133"/>
    </row>
    <row r="3518" s="122" customFormat="1" ht="24.95" customHeight="1" spans="2:2">
      <c r="B3518" s="133"/>
    </row>
    <row r="3519" s="122" customFormat="1" ht="24.95" customHeight="1" spans="2:2">
      <c r="B3519" s="133"/>
    </row>
    <row r="3520" s="122" customFormat="1" ht="24.95" customHeight="1" spans="2:2">
      <c r="B3520" s="133"/>
    </row>
    <row r="3521" s="122" customFormat="1" ht="24.95" customHeight="1" spans="2:2">
      <c r="B3521" s="133"/>
    </row>
    <row r="3522" s="122" customFormat="1" ht="24.95" customHeight="1" spans="2:2">
      <c r="B3522" s="133"/>
    </row>
    <row r="3523" s="122" customFormat="1" ht="24.95" customHeight="1" spans="2:2">
      <c r="B3523" s="133"/>
    </row>
    <row r="3524" s="122" customFormat="1" ht="24.95" customHeight="1" spans="2:2">
      <c r="B3524" s="133"/>
    </row>
    <row r="3525" s="122" customFormat="1" ht="24.95" customHeight="1" spans="2:2">
      <c r="B3525" s="133"/>
    </row>
    <row r="3526" s="122" customFormat="1" ht="24.95" customHeight="1" spans="2:2">
      <c r="B3526" s="133"/>
    </row>
    <row r="3527" s="122" customFormat="1" ht="24.95" customHeight="1" spans="2:2">
      <c r="B3527" s="133"/>
    </row>
    <row r="3528" s="122" customFormat="1" ht="24.95" customHeight="1" spans="2:2">
      <c r="B3528" s="133"/>
    </row>
    <row r="3529" s="122" customFormat="1" ht="24.95" customHeight="1" spans="2:2">
      <c r="B3529" s="133"/>
    </row>
    <row r="3530" s="122" customFormat="1" ht="24.95" customHeight="1" spans="2:2">
      <c r="B3530" s="133"/>
    </row>
    <row r="3531" s="122" customFormat="1" ht="24.95" customHeight="1" spans="2:2">
      <c r="B3531" s="133"/>
    </row>
    <row r="3532" s="122" customFormat="1" ht="24.95" customHeight="1" spans="2:2">
      <c r="B3532" s="133"/>
    </row>
    <row r="3533" s="122" customFormat="1" ht="24.95" customHeight="1" spans="2:2">
      <c r="B3533" s="133"/>
    </row>
    <row r="3534" s="122" customFormat="1" ht="24.95" customHeight="1" spans="2:2">
      <c r="B3534" s="133"/>
    </row>
    <row r="3535" s="122" customFormat="1" ht="24.95" customHeight="1" spans="2:2">
      <c r="B3535" s="133"/>
    </row>
    <row r="3536" s="122" customFormat="1" ht="24.95" customHeight="1" spans="2:2">
      <c r="B3536" s="133"/>
    </row>
    <row r="3537" s="122" customFormat="1" ht="24.95" customHeight="1" spans="2:2">
      <c r="B3537" s="133"/>
    </row>
    <row r="3538" s="122" customFormat="1" ht="24.95" customHeight="1" spans="2:2">
      <c r="B3538" s="133"/>
    </row>
    <row r="3539" s="122" customFormat="1" ht="24.95" customHeight="1" spans="2:2">
      <c r="B3539" s="133"/>
    </row>
    <row r="3540" s="122" customFormat="1" ht="24.95" customHeight="1" spans="2:2">
      <c r="B3540" s="133"/>
    </row>
    <row r="3541" s="122" customFormat="1" ht="24.95" customHeight="1" spans="2:2">
      <c r="B3541" s="133"/>
    </row>
    <row r="3542" s="122" customFormat="1" ht="24.95" customHeight="1" spans="2:2">
      <c r="B3542" s="133"/>
    </row>
    <row r="3543" s="122" customFormat="1" ht="24.95" customHeight="1" spans="2:2">
      <c r="B3543" s="133"/>
    </row>
    <row r="3544" s="122" customFormat="1" ht="24.95" customHeight="1" spans="2:2">
      <c r="B3544" s="133"/>
    </row>
    <row r="3545" s="122" customFormat="1" ht="24.95" customHeight="1" spans="2:2">
      <c r="B3545" s="133"/>
    </row>
    <row r="3546" s="122" customFormat="1" ht="24.95" customHeight="1" spans="2:2">
      <c r="B3546" s="133"/>
    </row>
    <row r="3547" s="122" customFormat="1" ht="24.95" customHeight="1" spans="2:2">
      <c r="B3547" s="133"/>
    </row>
    <row r="3548" s="122" customFormat="1" ht="24.95" customHeight="1" spans="2:2">
      <c r="B3548" s="133"/>
    </row>
    <row r="3549" s="122" customFormat="1" ht="24.95" customHeight="1" spans="2:2">
      <c r="B3549" s="133"/>
    </row>
    <row r="3550" s="122" customFormat="1" ht="24.95" customHeight="1" spans="2:2">
      <c r="B3550" s="133"/>
    </row>
    <row r="3551" s="122" customFormat="1" ht="24.95" customHeight="1" spans="2:2">
      <c r="B3551" s="133"/>
    </row>
    <row r="3552" s="122" customFormat="1" ht="24.95" customHeight="1" spans="2:2">
      <c r="B3552" s="133"/>
    </row>
    <row r="3553" s="122" customFormat="1" ht="24.95" customHeight="1" spans="2:2">
      <c r="B3553" s="133"/>
    </row>
    <row r="3554" s="122" customFormat="1" ht="24.95" customHeight="1" spans="2:2">
      <c r="B3554" s="133"/>
    </row>
    <row r="3555" s="122" customFormat="1" ht="24.95" customHeight="1" spans="2:2">
      <c r="B3555" s="133"/>
    </row>
    <row r="3556" s="122" customFormat="1" ht="24.95" customHeight="1" spans="2:2">
      <c r="B3556" s="133"/>
    </row>
    <row r="3557" s="122" customFormat="1" ht="24.95" customHeight="1" spans="2:2">
      <c r="B3557" s="133"/>
    </row>
    <row r="3558" s="122" customFormat="1" ht="24.95" customHeight="1" spans="2:2">
      <c r="B3558" s="133"/>
    </row>
    <row r="3559" s="122" customFormat="1" ht="24.95" customHeight="1" spans="2:2">
      <c r="B3559" s="133"/>
    </row>
    <row r="3560" s="122" customFormat="1" ht="24.95" customHeight="1" spans="2:2">
      <c r="B3560" s="133"/>
    </row>
    <row r="3561" s="122" customFormat="1" ht="24.95" customHeight="1" spans="2:2">
      <c r="B3561" s="133"/>
    </row>
    <row r="3562" s="122" customFormat="1" ht="24.95" customHeight="1" spans="2:2">
      <c r="B3562" s="133"/>
    </row>
    <row r="3563" s="122" customFormat="1" ht="24.95" customHeight="1" spans="2:2">
      <c r="B3563" s="133"/>
    </row>
    <row r="3564" s="122" customFormat="1" ht="24.95" customHeight="1" spans="2:2">
      <c r="B3564" s="133"/>
    </row>
    <row r="3565" s="122" customFormat="1" ht="24.95" customHeight="1" spans="2:2">
      <c r="B3565" s="133"/>
    </row>
    <row r="3566" s="122" customFormat="1" ht="24.95" customHeight="1" spans="2:2">
      <c r="B3566" s="133"/>
    </row>
    <row r="3567" s="122" customFormat="1" ht="24.95" customHeight="1" spans="2:2">
      <c r="B3567" s="133"/>
    </row>
    <row r="3568" s="122" customFormat="1" ht="24.95" customHeight="1" spans="2:2">
      <c r="B3568" s="133"/>
    </row>
    <row r="3569" s="122" customFormat="1" ht="24.95" customHeight="1" spans="2:2">
      <c r="B3569" s="133"/>
    </row>
    <row r="3570" s="122" customFormat="1" ht="24.95" customHeight="1" spans="2:2">
      <c r="B3570" s="133"/>
    </row>
    <row r="3571" s="122" customFormat="1" ht="24.95" customHeight="1" spans="2:2">
      <c r="B3571" s="133"/>
    </row>
    <row r="3572" s="122" customFormat="1" ht="24.95" customHeight="1" spans="2:2">
      <c r="B3572" s="133"/>
    </row>
    <row r="3573" s="122" customFormat="1" ht="24.95" customHeight="1" spans="2:2">
      <c r="B3573" s="133"/>
    </row>
    <row r="3574" s="122" customFormat="1" ht="24.95" customHeight="1" spans="2:2">
      <c r="B3574" s="133"/>
    </row>
    <row r="3575" s="122" customFormat="1" ht="24.95" customHeight="1" spans="2:2">
      <c r="B3575" s="133"/>
    </row>
    <row r="3576" s="122" customFormat="1" ht="24.95" customHeight="1" spans="2:2">
      <c r="B3576" s="133"/>
    </row>
    <row r="3577" s="122" customFormat="1" ht="24.95" customHeight="1" spans="2:2">
      <c r="B3577" s="133"/>
    </row>
    <row r="3578" s="122" customFormat="1" ht="24.95" customHeight="1" spans="2:2">
      <c r="B3578" s="133"/>
    </row>
    <row r="3579" s="122" customFormat="1" ht="24.95" customHeight="1" spans="2:2">
      <c r="B3579" s="133"/>
    </row>
    <row r="3580" s="122" customFormat="1" ht="24.95" customHeight="1" spans="2:2">
      <c r="B3580" s="133"/>
    </row>
    <row r="3581" s="122" customFormat="1" ht="24.95" customHeight="1" spans="2:2">
      <c r="B3581" s="133"/>
    </row>
    <row r="3582" s="122" customFormat="1" ht="24.95" customHeight="1" spans="2:2">
      <c r="B3582" s="133"/>
    </row>
    <row r="3583" s="122" customFormat="1" ht="24.95" customHeight="1" spans="2:2">
      <c r="B3583" s="133"/>
    </row>
    <row r="3584" s="122" customFormat="1" ht="24.95" customHeight="1" spans="2:2">
      <c r="B3584" s="133"/>
    </row>
    <row r="3585" s="122" customFormat="1" ht="24.95" customHeight="1" spans="2:2">
      <c r="B3585" s="133"/>
    </row>
    <row r="3586" s="122" customFormat="1" ht="24.95" customHeight="1" spans="2:2">
      <c r="B3586" s="133"/>
    </row>
    <row r="3587" s="122" customFormat="1" ht="24.95" customHeight="1" spans="2:2">
      <c r="B3587" s="133"/>
    </row>
    <row r="3588" s="122" customFormat="1" ht="24.95" customHeight="1" spans="2:2">
      <c r="B3588" s="133"/>
    </row>
    <row r="3589" s="122" customFormat="1" ht="24.95" customHeight="1" spans="2:2">
      <c r="B3589" s="133"/>
    </row>
    <row r="3590" s="122" customFormat="1" ht="24.95" customHeight="1" spans="2:2">
      <c r="B3590" s="133"/>
    </row>
    <row r="3591" s="122" customFormat="1" ht="24.95" customHeight="1" spans="2:2">
      <c r="B3591" s="133"/>
    </row>
    <row r="3592" s="122" customFormat="1" ht="24.95" customHeight="1" spans="2:2">
      <c r="B3592" s="133"/>
    </row>
    <row r="3593" s="122" customFormat="1" ht="24.95" customHeight="1" spans="2:2">
      <c r="B3593" s="133"/>
    </row>
    <row r="3594" s="122" customFormat="1" ht="24.95" customHeight="1" spans="2:2">
      <c r="B3594" s="133"/>
    </row>
    <row r="3595" s="122" customFormat="1" ht="24.95" customHeight="1" spans="2:2">
      <c r="B3595" s="133"/>
    </row>
    <row r="3596" s="122" customFormat="1" ht="24.95" customHeight="1" spans="2:2">
      <c r="B3596" s="133"/>
    </row>
    <row r="3597" s="122" customFormat="1" ht="24.95" customHeight="1" spans="2:2">
      <c r="B3597" s="133"/>
    </row>
    <row r="3598" s="122" customFormat="1" ht="24.95" customHeight="1" spans="2:2">
      <c r="B3598" s="133"/>
    </row>
    <row r="3599" s="122" customFormat="1" ht="24.95" customHeight="1" spans="2:2">
      <c r="B3599" s="133"/>
    </row>
    <row r="3600" s="122" customFormat="1" ht="24.95" customHeight="1" spans="2:2">
      <c r="B3600" s="133"/>
    </row>
    <row r="3601" s="122" customFormat="1" ht="24.95" customHeight="1" spans="2:2">
      <c r="B3601" s="133"/>
    </row>
    <row r="3602" s="122" customFormat="1" ht="24.95" customHeight="1" spans="2:2">
      <c r="B3602" s="133"/>
    </row>
    <row r="3603" s="122" customFormat="1" ht="24.95" customHeight="1" spans="2:2">
      <c r="B3603" s="133"/>
    </row>
    <row r="3604" s="122" customFormat="1" ht="24.95" customHeight="1" spans="2:2">
      <c r="B3604" s="133"/>
    </row>
    <row r="3605" s="122" customFormat="1" ht="24.95" customHeight="1" spans="2:2">
      <c r="B3605" s="133"/>
    </row>
    <row r="3606" s="122" customFormat="1" ht="24.95" customHeight="1" spans="2:2">
      <c r="B3606" s="133"/>
    </row>
    <row r="3607" s="122" customFormat="1" ht="24.95" customHeight="1" spans="2:2">
      <c r="B3607" s="133"/>
    </row>
    <row r="3608" s="122" customFormat="1" ht="24.95" customHeight="1" spans="2:2">
      <c r="B3608" s="133"/>
    </row>
    <row r="3609" s="122" customFormat="1" ht="24.95" customHeight="1" spans="2:2">
      <c r="B3609" s="133"/>
    </row>
    <row r="3610" s="122" customFormat="1" ht="24.95" customHeight="1" spans="2:2">
      <c r="B3610" s="133"/>
    </row>
    <row r="3611" s="122" customFormat="1" ht="24.95" customHeight="1" spans="2:2">
      <c r="B3611" s="133"/>
    </row>
    <row r="3612" s="122" customFormat="1" ht="24.95" customHeight="1" spans="2:2">
      <c r="B3612" s="133"/>
    </row>
    <row r="3613" s="122" customFormat="1" ht="24.95" customHeight="1" spans="2:2">
      <c r="B3613" s="133"/>
    </row>
    <row r="3614" s="122" customFormat="1" ht="24.95" customHeight="1" spans="2:2">
      <c r="B3614" s="133"/>
    </row>
    <row r="3615" s="122" customFormat="1" ht="24.95" customHeight="1" spans="2:2">
      <c r="B3615" s="133"/>
    </row>
    <row r="3616" s="122" customFormat="1" ht="24.95" customHeight="1" spans="2:2">
      <c r="B3616" s="133"/>
    </row>
    <row r="3617" s="122" customFormat="1" ht="24.95" customHeight="1" spans="2:2">
      <c r="B3617" s="133"/>
    </row>
    <row r="3618" s="122" customFormat="1" ht="24.95" customHeight="1" spans="2:2">
      <c r="B3618" s="133"/>
    </row>
    <row r="3619" s="122" customFormat="1" ht="24.95" customHeight="1" spans="2:2">
      <c r="B3619" s="133"/>
    </row>
    <row r="3620" s="122" customFormat="1" ht="24.95" customHeight="1" spans="2:2">
      <c r="B3620" s="133"/>
    </row>
    <row r="3621" s="122" customFormat="1" ht="24.95" customHeight="1" spans="2:2">
      <c r="B3621" s="133"/>
    </row>
    <row r="3622" s="122" customFormat="1" ht="24.95" customHeight="1" spans="2:2">
      <c r="B3622" s="133"/>
    </row>
    <row r="3623" s="122" customFormat="1" ht="24.95" customHeight="1" spans="2:2">
      <c r="B3623" s="133"/>
    </row>
    <row r="3624" s="122" customFormat="1" ht="24.95" customHeight="1" spans="2:2">
      <c r="B3624" s="133"/>
    </row>
    <row r="3625" s="122" customFormat="1" ht="24.95" customHeight="1" spans="2:2">
      <c r="B3625" s="133"/>
    </row>
    <row r="3626" s="122" customFormat="1" ht="24.95" customHeight="1" spans="2:2">
      <c r="B3626" s="133"/>
    </row>
    <row r="3627" s="122" customFormat="1" ht="24.95" customHeight="1" spans="2:2">
      <c r="B3627" s="133"/>
    </row>
    <row r="3628" s="122" customFormat="1" ht="24.95" customHeight="1" spans="2:2">
      <c r="B3628" s="133"/>
    </row>
    <row r="3629" s="122" customFormat="1" ht="24.95" customHeight="1" spans="2:2">
      <c r="B3629" s="133"/>
    </row>
    <row r="3630" s="122" customFormat="1" ht="24.95" customHeight="1" spans="2:2">
      <c r="B3630" s="133"/>
    </row>
    <row r="3631" s="122" customFormat="1" ht="24.95" customHeight="1" spans="2:2">
      <c r="B3631" s="133"/>
    </row>
    <row r="3632" s="122" customFormat="1" ht="24.95" customHeight="1" spans="2:2">
      <c r="B3632" s="133"/>
    </row>
    <row r="3633" s="122" customFormat="1" ht="24.95" customHeight="1" spans="2:2">
      <c r="B3633" s="133"/>
    </row>
    <row r="3634" s="122" customFormat="1" ht="24.95" customHeight="1" spans="2:2">
      <c r="B3634" s="133"/>
    </row>
    <row r="3635" s="122" customFormat="1" ht="24.95" customHeight="1" spans="2:2">
      <c r="B3635" s="133"/>
    </row>
    <row r="3636" s="122" customFormat="1" ht="24.95" customHeight="1" spans="2:2">
      <c r="B3636" s="133"/>
    </row>
    <row r="3637" s="122" customFormat="1" ht="24.95" customHeight="1" spans="2:2">
      <c r="B3637" s="133"/>
    </row>
    <row r="3638" s="122" customFormat="1" ht="24.95" customHeight="1" spans="2:2">
      <c r="B3638" s="133"/>
    </row>
    <row r="3639" s="122" customFormat="1" ht="24.95" customHeight="1" spans="2:2">
      <c r="B3639" s="133"/>
    </row>
    <row r="3640" s="122" customFormat="1" ht="24.95" customHeight="1" spans="2:2">
      <c r="B3640" s="133"/>
    </row>
    <row r="3641" s="122" customFormat="1" ht="24.95" customHeight="1" spans="2:2">
      <c r="B3641" s="133"/>
    </row>
    <row r="3642" s="122" customFormat="1" ht="24.95" customHeight="1" spans="2:2">
      <c r="B3642" s="133"/>
    </row>
    <row r="3643" s="122" customFormat="1" ht="24.95" customHeight="1" spans="2:2">
      <c r="B3643" s="133"/>
    </row>
    <row r="3644" s="122" customFormat="1" ht="24.95" customHeight="1" spans="2:2">
      <c r="B3644" s="133"/>
    </row>
    <row r="3645" s="122" customFormat="1" ht="24.95" customHeight="1" spans="2:2">
      <c r="B3645" s="133"/>
    </row>
    <row r="3646" s="122" customFormat="1" ht="24.95" customHeight="1" spans="2:2">
      <c r="B3646" s="133"/>
    </row>
    <row r="3647" s="122" customFormat="1" ht="24.95" customHeight="1" spans="2:2">
      <c r="B3647" s="133"/>
    </row>
    <row r="3648" s="122" customFormat="1" ht="24.95" customHeight="1" spans="2:2">
      <c r="B3648" s="133"/>
    </row>
    <row r="3649" s="122" customFormat="1" ht="24.95" customHeight="1" spans="2:2">
      <c r="B3649" s="133"/>
    </row>
    <row r="3650" s="122" customFormat="1" ht="24.95" customHeight="1" spans="2:2">
      <c r="B3650" s="133"/>
    </row>
    <row r="3651" s="122" customFormat="1" ht="24.95" customHeight="1" spans="2:2">
      <c r="B3651" s="133"/>
    </row>
    <row r="3652" s="122" customFormat="1" ht="24.95" customHeight="1" spans="2:2">
      <c r="B3652" s="133"/>
    </row>
    <row r="3653" s="122" customFormat="1" ht="24.95" customHeight="1" spans="2:2">
      <c r="B3653" s="133"/>
    </row>
    <row r="3654" s="122" customFormat="1" ht="24.95" customHeight="1" spans="2:2">
      <c r="B3654" s="133"/>
    </row>
    <row r="3655" s="122" customFormat="1" ht="24.95" customHeight="1" spans="2:2">
      <c r="B3655" s="133"/>
    </row>
    <row r="3656" s="122" customFormat="1" ht="24.95" customHeight="1" spans="2:2">
      <c r="B3656" s="133"/>
    </row>
    <row r="3657" s="122" customFormat="1" ht="24.95" customHeight="1" spans="2:2">
      <c r="B3657" s="133"/>
    </row>
    <row r="3658" s="122" customFormat="1" ht="24.95" customHeight="1" spans="2:2">
      <c r="B3658" s="133"/>
    </row>
    <row r="3659" s="122" customFormat="1" ht="24.95" customHeight="1" spans="2:2">
      <c r="B3659" s="133"/>
    </row>
    <row r="3660" s="122" customFormat="1" ht="24.95" customHeight="1" spans="2:2">
      <c r="B3660" s="133"/>
    </row>
    <row r="3661" s="122" customFormat="1" ht="24.95" customHeight="1" spans="2:2">
      <c r="B3661" s="133"/>
    </row>
    <row r="3662" s="122" customFormat="1" ht="24.95" customHeight="1" spans="2:2">
      <c r="B3662" s="133"/>
    </row>
    <row r="3663" s="122" customFormat="1" ht="24.95" customHeight="1" spans="2:2">
      <c r="B3663" s="133"/>
    </row>
    <row r="3664" s="122" customFormat="1" ht="24.95" customHeight="1" spans="2:2">
      <c r="B3664" s="133"/>
    </row>
    <row r="3665" s="122" customFormat="1" ht="24.95" customHeight="1" spans="2:2">
      <c r="B3665" s="133"/>
    </row>
    <row r="3666" s="122" customFormat="1" ht="24.95" customHeight="1" spans="2:2">
      <c r="B3666" s="133"/>
    </row>
    <row r="3667" s="122" customFormat="1" ht="24.95" customHeight="1" spans="2:2">
      <c r="B3667" s="133"/>
    </row>
    <row r="3668" s="122" customFormat="1" ht="24.95" customHeight="1" spans="2:2">
      <c r="B3668" s="133"/>
    </row>
    <row r="3669" s="122" customFormat="1" ht="24.95" customHeight="1" spans="2:2">
      <c r="B3669" s="133"/>
    </row>
    <row r="3670" s="122" customFormat="1" ht="24.95" customHeight="1" spans="2:2">
      <c r="B3670" s="133"/>
    </row>
    <row r="3671" s="122" customFormat="1" ht="24.95" customHeight="1" spans="2:2">
      <c r="B3671" s="133"/>
    </row>
    <row r="3672" s="122" customFormat="1" ht="24.95" customHeight="1" spans="2:2">
      <c r="B3672" s="133"/>
    </row>
    <row r="3673" s="122" customFormat="1" ht="24.95" customHeight="1" spans="2:2">
      <c r="B3673" s="133"/>
    </row>
    <row r="3674" s="122" customFormat="1" ht="24.95" customHeight="1" spans="2:2">
      <c r="B3674" s="133"/>
    </row>
    <row r="3675" s="122" customFormat="1" ht="24.95" customHeight="1" spans="2:2">
      <c r="B3675" s="133"/>
    </row>
    <row r="3676" s="122" customFormat="1" ht="24.95" customHeight="1" spans="2:2">
      <c r="B3676" s="133"/>
    </row>
    <row r="3677" s="122" customFormat="1" ht="24.95" customHeight="1" spans="2:2">
      <c r="B3677" s="133"/>
    </row>
    <row r="3678" s="122" customFormat="1" ht="24.95" customHeight="1" spans="2:2">
      <c r="B3678" s="133"/>
    </row>
    <row r="3679" s="122" customFormat="1" ht="24.95" customHeight="1" spans="2:2">
      <c r="B3679" s="133"/>
    </row>
    <row r="3680" s="122" customFormat="1" ht="24.95" customHeight="1" spans="2:2">
      <c r="B3680" s="133"/>
    </row>
    <row r="3681" s="122" customFormat="1" ht="24.95" customHeight="1" spans="2:2">
      <c r="B3681" s="133"/>
    </row>
    <row r="3682" s="122" customFormat="1" ht="24.95" customHeight="1" spans="2:2">
      <c r="B3682" s="133"/>
    </row>
    <row r="3683" s="122" customFormat="1" ht="24.95" customHeight="1" spans="2:2">
      <c r="B3683" s="133"/>
    </row>
    <row r="3684" s="122" customFormat="1" ht="24.95" customHeight="1" spans="2:2">
      <c r="B3684" s="133"/>
    </row>
    <row r="3685" s="122" customFormat="1" ht="24.95" customHeight="1" spans="2:2">
      <c r="B3685" s="133"/>
    </row>
    <row r="3686" s="122" customFormat="1" ht="24.95" customHeight="1" spans="2:2">
      <c r="B3686" s="133"/>
    </row>
    <row r="3687" s="122" customFormat="1" ht="24.95" customHeight="1" spans="2:2">
      <c r="B3687" s="133"/>
    </row>
    <row r="3688" s="122" customFormat="1" ht="24.95" customHeight="1" spans="2:2">
      <c r="B3688" s="133"/>
    </row>
    <row r="3689" s="122" customFormat="1" ht="24.95" customHeight="1" spans="2:2">
      <c r="B3689" s="133"/>
    </row>
    <row r="3690" s="122" customFormat="1" ht="24.95" customHeight="1" spans="2:2">
      <c r="B3690" s="133"/>
    </row>
    <row r="3691" s="122" customFormat="1" ht="24.95" customHeight="1" spans="2:2">
      <c r="B3691" s="133"/>
    </row>
    <row r="3692" s="122" customFormat="1" ht="24.95" customHeight="1" spans="2:2">
      <c r="B3692" s="133"/>
    </row>
    <row r="3693" s="122" customFormat="1" ht="24.95" customHeight="1" spans="2:2">
      <c r="B3693" s="133"/>
    </row>
    <row r="3694" s="122" customFormat="1" ht="24.95" customHeight="1" spans="2:2">
      <c r="B3694" s="133"/>
    </row>
    <row r="3695" s="122" customFormat="1" ht="24.95" customHeight="1" spans="2:2">
      <c r="B3695" s="133"/>
    </row>
    <row r="3696" s="122" customFormat="1" ht="24.95" customHeight="1" spans="2:2">
      <c r="B3696" s="133"/>
    </row>
    <row r="3697" s="122" customFormat="1" ht="24.95" customHeight="1" spans="2:2">
      <c r="B3697" s="133"/>
    </row>
    <row r="3698" s="122" customFormat="1" ht="24.95" customHeight="1" spans="2:2">
      <c r="B3698" s="133"/>
    </row>
    <row r="3699" s="122" customFormat="1" ht="24.95" customHeight="1" spans="2:2">
      <c r="B3699" s="133"/>
    </row>
    <row r="3700" s="122" customFormat="1" ht="24.95" customHeight="1" spans="2:2">
      <c r="B3700" s="133"/>
    </row>
    <row r="3701" s="122" customFormat="1" ht="24.95" customHeight="1" spans="2:2">
      <c r="B3701" s="133"/>
    </row>
    <row r="3702" s="122" customFormat="1" ht="24.95" customHeight="1" spans="2:2">
      <c r="B3702" s="133"/>
    </row>
    <row r="3703" s="122" customFormat="1" ht="24.95" customHeight="1" spans="2:2">
      <c r="B3703" s="133"/>
    </row>
    <row r="3704" s="122" customFormat="1" ht="24.95" customHeight="1" spans="2:2">
      <c r="B3704" s="133"/>
    </row>
    <row r="3705" s="122" customFormat="1" ht="24.95" customHeight="1" spans="2:2">
      <c r="B3705" s="133"/>
    </row>
    <row r="3706" s="122" customFormat="1" ht="24.95" customHeight="1" spans="2:2">
      <c r="B3706" s="133"/>
    </row>
    <row r="3707" s="122" customFormat="1" ht="24.95" customHeight="1" spans="2:2">
      <c r="B3707" s="133"/>
    </row>
    <row r="3708" s="122" customFormat="1" ht="24.95" customHeight="1" spans="2:2">
      <c r="B3708" s="133"/>
    </row>
    <row r="3709" s="122" customFormat="1" ht="24.95" customHeight="1" spans="2:2">
      <c r="B3709" s="133"/>
    </row>
    <row r="3710" s="122" customFormat="1" ht="24.95" customHeight="1" spans="2:2">
      <c r="B3710" s="133"/>
    </row>
    <row r="3711" s="122" customFormat="1" ht="24.95" customHeight="1" spans="2:2">
      <c r="B3711" s="133"/>
    </row>
    <row r="3712" s="122" customFormat="1" ht="24.95" customHeight="1" spans="2:2">
      <c r="B3712" s="133"/>
    </row>
    <row r="3713" s="122" customFormat="1" ht="24.95" customHeight="1" spans="2:2">
      <c r="B3713" s="133"/>
    </row>
    <row r="3714" s="122" customFormat="1" ht="24.95" customHeight="1" spans="2:2">
      <c r="B3714" s="133"/>
    </row>
    <row r="3715" s="122" customFormat="1" ht="24.95" customHeight="1" spans="2:2">
      <c r="B3715" s="133"/>
    </row>
    <row r="3716" s="122" customFormat="1" ht="24.95" customHeight="1" spans="2:2">
      <c r="B3716" s="133"/>
    </row>
    <row r="3717" s="122" customFormat="1" ht="24.95" customHeight="1" spans="2:2">
      <c r="B3717" s="133"/>
    </row>
    <row r="3718" s="122" customFormat="1" ht="24.95" customHeight="1" spans="2:2">
      <c r="B3718" s="133"/>
    </row>
    <row r="3719" s="122" customFormat="1" ht="24.95" customHeight="1" spans="2:2">
      <c r="B3719" s="133"/>
    </row>
    <row r="3720" s="122" customFormat="1" ht="24.95" customHeight="1" spans="2:2">
      <c r="B3720" s="133"/>
    </row>
    <row r="3721" s="122" customFormat="1" ht="24.95" customHeight="1" spans="2:2">
      <c r="B3721" s="133"/>
    </row>
    <row r="3722" s="122" customFormat="1" ht="24.95" customHeight="1" spans="2:2">
      <c r="B3722" s="133"/>
    </row>
    <row r="3723" s="122" customFormat="1" ht="24.95" customHeight="1" spans="2:2">
      <c r="B3723" s="133"/>
    </row>
    <row r="3724" s="122" customFormat="1" ht="24.95" customHeight="1" spans="2:2">
      <c r="B3724" s="133"/>
    </row>
    <row r="3725" s="122" customFormat="1" ht="24.95" customHeight="1" spans="2:2">
      <c r="B3725" s="133"/>
    </row>
    <row r="3726" s="122" customFormat="1" ht="24.95" customHeight="1" spans="2:2">
      <c r="B3726" s="133"/>
    </row>
    <row r="3727" s="122" customFormat="1" ht="24.95" customHeight="1" spans="2:2">
      <c r="B3727" s="133"/>
    </row>
    <row r="3728" s="122" customFormat="1" ht="24.95" customHeight="1" spans="2:2">
      <c r="B3728" s="133"/>
    </row>
    <row r="3729" s="122" customFormat="1" ht="24.95" customHeight="1" spans="2:2">
      <c r="B3729" s="133"/>
    </row>
    <row r="3730" s="122" customFormat="1" ht="24.95" customHeight="1" spans="2:2">
      <c r="B3730" s="133"/>
    </row>
    <row r="3731" s="122" customFormat="1" ht="24.95" customHeight="1" spans="2:2">
      <c r="B3731" s="133"/>
    </row>
    <row r="3732" s="122" customFormat="1" ht="24.95" customHeight="1" spans="2:2">
      <c r="B3732" s="133"/>
    </row>
    <row r="3733" s="122" customFormat="1" ht="24.95" customHeight="1" spans="2:2">
      <c r="B3733" s="133"/>
    </row>
    <row r="3734" s="122" customFormat="1" ht="24.95" customHeight="1" spans="2:2">
      <c r="B3734" s="133"/>
    </row>
    <row r="3735" s="122" customFormat="1" ht="24.95" customHeight="1" spans="2:2">
      <c r="B3735" s="133"/>
    </row>
    <row r="3736" s="122" customFormat="1" ht="24.95" customHeight="1" spans="2:2">
      <c r="B3736" s="133"/>
    </row>
    <row r="3737" s="122" customFormat="1" ht="24.95" customHeight="1" spans="2:2">
      <c r="B3737" s="133"/>
    </row>
    <row r="3738" s="122" customFormat="1" ht="24.95" customHeight="1" spans="2:2">
      <c r="B3738" s="133"/>
    </row>
    <row r="3739" s="122" customFormat="1" ht="24.95" customHeight="1" spans="2:2">
      <c r="B3739" s="133"/>
    </row>
    <row r="3740" s="122" customFormat="1" ht="24.95" customHeight="1" spans="2:2">
      <c r="B3740" s="133"/>
    </row>
    <row r="3741" s="122" customFormat="1" ht="24.95" customHeight="1" spans="2:2">
      <c r="B3741" s="133"/>
    </row>
    <row r="3742" s="122" customFormat="1" ht="24.95" customHeight="1" spans="2:2">
      <c r="B3742" s="133"/>
    </row>
    <row r="3743" s="122" customFormat="1" ht="24.95" customHeight="1" spans="2:2">
      <c r="B3743" s="133"/>
    </row>
    <row r="3744" s="122" customFormat="1" ht="24.95" customHeight="1" spans="2:2">
      <c r="B3744" s="133"/>
    </row>
    <row r="3745" s="122" customFormat="1" ht="24.95" customHeight="1" spans="2:2">
      <c r="B3745" s="133"/>
    </row>
    <row r="3746" s="122" customFormat="1" ht="24.95" customHeight="1" spans="2:2">
      <c r="B3746" s="133"/>
    </row>
    <row r="3747" s="122" customFormat="1" ht="24.95" customHeight="1" spans="2:2">
      <c r="B3747" s="133"/>
    </row>
    <row r="3748" s="122" customFormat="1" ht="24.95" customHeight="1" spans="2:2">
      <c r="B3748" s="133"/>
    </row>
    <row r="3749" s="122" customFormat="1" ht="24.95" customHeight="1" spans="2:2">
      <c r="B3749" s="133"/>
    </row>
    <row r="3750" s="122" customFormat="1" ht="24.95" customHeight="1" spans="2:2">
      <c r="B3750" s="133"/>
    </row>
    <row r="3751" s="122" customFormat="1" ht="24.95" customHeight="1" spans="2:2">
      <c r="B3751" s="133"/>
    </row>
    <row r="3752" s="122" customFormat="1" ht="24.95" customHeight="1" spans="2:2">
      <c r="B3752" s="133"/>
    </row>
    <row r="3753" s="122" customFormat="1" ht="24.95" customHeight="1" spans="2:2">
      <c r="B3753" s="133"/>
    </row>
    <row r="3754" s="122" customFormat="1" ht="24.95" customHeight="1" spans="2:2">
      <c r="B3754" s="133"/>
    </row>
    <row r="3755" s="122" customFormat="1" ht="24.95" customHeight="1" spans="2:2">
      <c r="B3755" s="133"/>
    </row>
    <row r="3756" s="122" customFormat="1" ht="24.95" customHeight="1" spans="2:2">
      <c r="B3756" s="133"/>
    </row>
    <row r="3757" s="122" customFormat="1" ht="24.95" customHeight="1" spans="2:2">
      <c r="B3757" s="133"/>
    </row>
    <row r="3758" s="122" customFormat="1" ht="24.95" customHeight="1" spans="2:2">
      <c r="B3758" s="133"/>
    </row>
    <row r="3759" s="122" customFormat="1" ht="24.95" customHeight="1" spans="2:2">
      <c r="B3759" s="133"/>
    </row>
    <row r="3760" s="122" customFormat="1" ht="24.95" customHeight="1" spans="2:2">
      <c r="B3760" s="133"/>
    </row>
    <row r="3761" s="122" customFormat="1" ht="24.95" customHeight="1" spans="2:2">
      <c r="B3761" s="133"/>
    </row>
    <row r="3762" s="122" customFormat="1" ht="24.95" customHeight="1" spans="2:2">
      <c r="B3762" s="133"/>
    </row>
    <row r="3763" s="122" customFormat="1" ht="24.95" customHeight="1" spans="2:2">
      <c r="B3763" s="133"/>
    </row>
    <row r="3764" s="122" customFormat="1" ht="24.95" customHeight="1" spans="2:2">
      <c r="B3764" s="133"/>
    </row>
    <row r="3765" s="122" customFormat="1" ht="24.95" customHeight="1" spans="2:2">
      <c r="B3765" s="133"/>
    </row>
    <row r="3766" s="122" customFormat="1" ht="24.95" customHeight="1" spans="2:2">
      <c r="B3766" s="133"/>
    </row>
    <row r="3767" s="122" customFormat="1" ht="24.95" customHeight="1" spans="2:2">
      <c r="B3767" s="133"/>
    </row>
    <row r="3768" s="122" customFormat="1" ht="24.95" customHeight="1" spans="2:2">
      <c r="B3768" s="133"/>
    </row>
    <row r="3769" s="122" customFormat="1" ht="24.95" customHeight="1" spans="2:2">
      <c r="B3769" s="133"/>
    </row>
    <row r="3770" s="122" customFormat="1" ht="24.95" customHeight="1" spans="2:2">
      <c r="B3770" s="133"/>
    </row>
    <row r="3771" s="122" customFormat="1" ht="24.95" customHeight="1" spans="2:2">
      <c r="B3771" s="133"/>
    </row>
    <row r="3772" s="122" customFormat="1" ht="24.95" customHeight="1" spans="2:2">
      <c r="B3772" s="133"/>
    </row>
    <row r="3773" s="122" customFormat="1" ht="24.95" customHeight="1" spans="2:2">
      <c r="B3773" s="133"/>
    </row>
    <row r="3774" s="122" customFormat="1" ht="24.95" customHeight="1" spans="2:2">
      <c r="B3774" s="133"/>
    </row>
    <row r="3775" s="122" customFormat="1" ht="24.95" customHeight="1" spans="2:2">
      <c r="B3775" s="133"/>
    </row>
    <row r="3776" s="122" customFormat="1" ht="24.95" customHeight="1" spans="2:2">
      <c r="B3776" s="133"/>
    </row>
    <row r="3777" s="122" customFormat="1" ht="24.95" customHeight="1" spans="2:2">
      <c r="B3777" s="133"/>
    </row>
    <row r="3778" s="122" customFormat="1" ht="24.95" customHeight="1" spans="2:2">
      <c r="B3778" s="133"/>
    </row>
    <row r="3779" s="122" customFormat="1" ht="24.95" customHeight="1" spans="2:2">
      <c r="B3779" s="133"/>
    </row>
    <row r="3780" s="122" customFormat="1" ht="24.95" customHeight="1" spans="2:2">
      <c r="B3780" s="133"/>
    </row>
    <row r="3781" s="122" customFormat="1" ht="24.95" customHeight="1" spans="2:2">
      <c r="B3781" s="133"/>
    </row>
    <row r="3782" s="122" customFormat="1" ht="24.95" customHeight="1" spans="2:2">
      <c r="B3782" s="133"/>
    </row>
    <row r="3783" s="122" customFormat="1" ht="24.95" customHeight="1" spans="2:2">
      <c r="B3783" s="133"/>
    </row>
    <row r="3784" s="122" customFormat="1" ht="24.95" customHeight="1" spans="2:2">
      <c r="B3784" s="133"/>
    </row>
    <row r="3785" s="122" customFormat="1" ht="24.95" customHeight="1" spans="2:2">
      <c r="B3785" s="133"/>
    </row>
    <row r="3786" s="122" customFormat="1" ht="24.95" customHeight="1" spans="2:2">
      <c r="B3786" s="133"/>
    </row>
    <row r="3787" s="122" customFormat="1" ht="24.95" customHeight="1" spans="2:2">
      <c r="B3787" s="133"/>
    </row>
    <row r="3788" s="122" customFormat="1" ht="24.95" customHeight="1" spans="2:2">
      <c r="B3788" s="133"/>
    </row>
    <row r="3789" s="122" customFormat="1" ht="24.95" customHeight="1" spans="2:2">
      <c r="B3789" s="133"/>
    </row>
    <row r="3790" s="122" customFormat="1" ht="24.95" customHeight="1" spans="2:2">
      <c r="B3790" s="133"/>
    </row>
    <row r="3791" s="122" customFormat="1" ht="24.95" customHeight="1" spans="2:2">
      <c r="B3791" s="133"/>
    </row>
    <row r="3792" s="122" customFormat="1" ht="24.95" customHeight="1" spans="2:2">
      <c r="B3792" s="133"/>
    </row>
    <row r="3793" s="122" customFormat="1" ht="24.95" customHeight="1" spans="2:2">
      <c r="B3793" s="133"/>
    </row>
    <row r="3794" s="122" customFormat="1" ht="24.95" customHeight="1" spans="2:2">
      <c r="B3794" s="133"/>
    </row>
    <row r="3795" s="122" customFormat="1" ht="24.95" customHeight="1" spans="2:2">
      <c r="B3795" s="133"/>
    </row>
    <row r="3796" s="122" customFormat="1" ht="24.95" customHeight="1" spans="2:2">
      <c r="B3796" s="133"/>
    </row>
    <row r="3797" s="122" customFormat="1" ht="24.95" customHeight="1" spans="2:2">
      <c r="B3797" s="133"/>
    </row>
    <row r="3798" s="122" customFormat="1" ht="24.95" customHeight="1" spans="2:2">
      <c r="B3798" s="133"/>
    </row>
    <row r="3799" s="122" customFormat="1" ht="24.95" customHeight="1" spans="2:2">
      <c r="B3799" s="133"/>
    </row>
    <row r="3800" s="122" customFormat="1" ht="24.95" customHeight="1" spans="2:2">
      <c r="B3800" s="133"/>
    </row>
    <row r="3801" s="122" customFormat="1" ht="24.95" customHeight="1" spans="2:2">
      <c r="B3801" s="133"/>
    </row>
    <row r="3802" s="122" customFormat="1" ht="24.95" customHeight="1" spans="2:2">
      <c r="B3802" s="133"/>
    </row>
    <row r="3803" s="122" customFormat="1" ht="24.95" customHeight="1" spans="2:2">
      <c r="B3803" s="133"/>
    </row>
    <row r="3804" s="122" customFormat="1" ht="24.95" customHeight="1" spans="2:2">
      <c r="B3804" s="133"/>
    </row>
    <row r="3805" s="122" customFormat="1" ht="24.95" customHeight="1" spans="2:2">
      <c r="B3805" s="133"/>
    </row>
    <row r="3806" s="122" customFormat="1" ht="24.95" customHeight="1" spans="2:2">
      <c r="B3806" s="133"/>
    </row>
    <row r="3807" s="122" customFormat="1" ht="24.95" customHeight="1" spans="2:2">
      <c r="B3807" s="133"/>
    </row>
    <row r="3808" s="122" customFormat="1" ht="24.95" customHeight="1" spans="2:2">
      <c r="B3808" s="133"/>
    </row>
    <row r="3809" s="122" customFormat="1" ht="24.95" customHeight="1" spans="2:2">
      <c r="B3809" s="133"/>
    </row>
    <row r="3810" s="122" customFormat="1" ht="24.95" customHeight="1" spans="2:2">
      <c r="B3810" s="133"/>
    </row>
    <row r="3811" s="122" customFormat="1" ht="24.95" customHeight="1" spans="2:2">
      <c r="B3811" s="133"/>
    </row>
    <row r="3812" s="122" customFormat="1" ht="24.95" customHeight="1" spans="2:2">
      <c r="B3812" s="133"/>
    </row>
    <row r="3813" s="122" customFormat="1" ht="24.95" customHeight="1" spans="2:2">
      <c r="B3813" s="133"/>
    </row>
    <row r="3814" s="122" customFormat="1" ht="24.95" customHeight="1" spans="2:2">
      <c r="B3814" s="133"/>
    </row>
    <row r="3815" s="122" customFormat="1" ht="24.95" customHeight="1" spans="2:2">
      <c r="B3815" s="133"/>
    </row>
    <row r="3816" s="122" customFormat="1" ht="24.95" customHeight="1" spans="2:2">
      <c r="B3816" s="133"/>
    </row>
    <row r="3817" s="122" customFormat="1" ht="24.95" customHeight="1" spans="2:2">
      <c r="B3817" s="133"/>
    </row>
    <row r="3818" s="122" customFormat="1" ht="24.95" customHeight="1" spans="2:2">
      <c r="B3818" s="133"/>
    </row>
    <row r="3819" s="122" customFormat="1" ht="24.95" customHeight="1" spans="2:2">
      <c r="B3819" s="133"/>
    </row>
    <row r="3820" s="122" customFormat="1" ht="24.95" customHeight="1" spans="2:2">
      <c r="B3820" s="133"/>
    </row>
    <row r="3821" s="122" customFormat="1" ht="24.95" customHeight="1" spans="2:2">
      <c r="B3821" s="133"/>
    </row>
    <row r="3822" s="122" customFormat="1" ht="24.95" customHeight="1" spans="2:2">
      <c r="B3822" s="133"/>
    </row>
    <row r="3823" s="122" customFormat="1" ht="24.95" customHeight="1" spans="2:2">
      <c r="B3823" s="133"/>
    </row>
    <row r="3824" s="122" customFormat="1" ht="24.95" customHeight="1" spans="2:2">
      <c r="B3824" s="133"/>
    </row>
    <row r="3825" s="122" customFormat="1" ht="24.95" customHeight="1" spans="2:2">
      <c r="B3825" s="133"/>
    </row>
    <row r="3826" s="122" customFormat="1" ht="24.95" customHeight="1" spans="2:2">
      <c r="B3826" s="133"/>
    </row>
    <row r="3827" s="122" customFormat="1" ht="24.95" customHeight="1" spans="2:2">
      <c r="B3827" s="133"/>
    </row>
    <row r="3828" s="122" customFormat="1" ht="24.95" customHeight="1" spans="2:2">
      <c r="B3828" s="133"/>
    </row>
    <row r="3829" s="122" customFormat="1" ht="24.95" customHeight="1" spans="2:2">
      <c r="B3829" s="133"/>
    </row>
    <row r="3830" s="122" customFormat="1" ht="24.95" customHeight="1" spans="2:2">
      <c r="B3830" s="133"/>
    </row>
    <row r="3831" s="122" customFormat="1" ht="24.95" customHeight="1" spans="2:2">
      <c r="B3831" s="133"/>
    </row>
    <row r="3832" s="122" customFormat="1" ht="24.95" customHeight="1" spans="2:2">
      <c r="B3832" s="133"/>
    </row>
    <row r="3833" s="122" customFormat="1" ht="24.95" customHeight="1" spans="2:2">
      <c r="B3833" s="133"/>
    </row>
    <row r="3834" s="122" customFormat="1" ht="24.95" customHeight="1" spans="2:2">
      <c r="B3834" s="133"/>
    </row>
    <row r="3835" s="122" customFormat="1" ht="24.95" customHeight="1" spans="2:2">
      <c r="B3835" s="133"/>
    </row>
    <row r="3836" s="122" customFormat="1" ht="24.95" customHeight="1" spans="2:2">
      <c r="B3836" s="133"/>
    </row>
    <row r="3837" s="122" customFormat="1" ht="24.95" customHeight="1" spans="2:2">
      <c r="B3837" s="133"/>
    </row>
    <row r="3838" s="122" customFormat="1" ht="24.95" customHeight="1" spans="2:2">
      <c r="B3838" s="133"/>
    </row>
    <row r="3839" s="122" customFormat="1" ht="24.95" customHeight="1" spans="2:2">
      <c r="B3839" s="133"/>
    </row>
    <row r="3840" s="122" customFormat="1" ht="24.95" customHeight="1" spans="2:2">
      <c r="B3840" s="133"/>
    </row>
    <row r="3841" s="122" customFormat="1" ht="24.95" customHeight="1" spans="2:2">
      <c r="B3841" s="133"/>
    </row>
    <row r="3842" s="122" customFormat="1" ht="24.95" customHeight="1" spans="2:2">
      <c r="B3842" s="133"/>
    </row>
    <row r="3843" s="122" customFormat="1" ht="24.95" customHeight="1" spans="2:2">
      <c r="B3843" s="133"/>
    </row>
    <row r="3844" s="122" customFormat="1" ht="24.95" customHeight="1" spans="2:2">
      <c r="B3844" s="133"/>
    </row>
    <row r="3845" s="122" customFormat="1" ht="24.95" customHeight="1" spans="2:2">
      <c r="B3845" s="133"/>
    </row>
    <row r="3846" s="122" customFormat="1" ht="24.95" customHeight="1" spans="2:2">
      <c r="B3846" s="133"/>
    </row>
    <row r="3847" s="122" customFormat="1" ht="24.95" customHeight="1" spans="2:2">
      <c r="B3847" s="133"/>
    </row>
    <row r="3848" s="122" customFormat="1" ht="24.95" customHeight="1" spans="2:2">
      <c r="B3848" s="133"/>
    </row>
    <row r="3849" s="122" customFormat="1" ht="24.95" customHeight="1" spans="2:2">
      <c r="B3849" s="133"/>
    </row>
    <row r="3850" s="122" customFormat="1" ht="24.95" customHeight="1" spans="2:2">
      <c r="B3850" s="133"/>
    </row>
    <row r="3851" s="122" customFormat="1" ht="24.95" customHeight="1" spans="2:2">
      <c r="B3851" s="133"/>
    </row>
    <row r="3852" s="122" customFormat="1" ht="24.95" customHeight="1" spans="2:2">
      <c r="B3852" s="133"/>
    </row>
    <row r="3853" s="122" customFormat="1" ht="24.95" customHeight="1" spans="2:2">
      <c r="B3853" s="133"/>
    </row>
    <row r="3854" s="122" customFormat="1" ht="24.95" customHeight="1" spans="2:2">
      <c r="B3854" s="133"/>
    </row>
    <row r="3855" s="122" customFormat="1" ht="24.95" customHeight="1" spans="2:2">
      <c r="B3855" s="133"/>
    </row>
    <row r="3856" s="122" customFormat="1" ht="24.95" customHeight="1" spans="2:2">
      <c r="B3856" s="133"/>
    </row>
    <row r="3857" s="122" customFormat="1" ht="24.95" customHeight="1" spans="2:2">
      <c r="B3857" s="133"/>
    </row>
    <row r="3858" s="122" customFormat="1" ht="24.95" customHeight="1" spans="2:2">
      <c r="B3858" s="133"/>
    </row>
    <row r="3859" s="122" customFormat="1" ht="24.95" customHeight="1" spans="2:2">
      <c r="B3859" s="133"/>
    </row>
    <row r="3860" s="122" customFormat="1" ht="24.95" customHeight="1" spans="2:2">
      <c r="B3860" s="133"/>
    </row>
    <row r="3861" s="122" customFormat="1" ht="24.95" customHeight="1" spans="2:2">
      <c r="B3861" s="133"/>
    </row>
    <row r="3862" s="122" customFormat="1" ht="24.95" customHeight="1" spans="2:2">
      <c r="B3862" s="133"/>
    </row>
    <row r="3863" s="122" customFormat="1" ht="24.95" customHeight="1" spans="2:2">
      <c r="B3863" s="133"/>
    </row>
    <row r="3864" s="122" customFormat="1" ht="24.95" customHeight="1" spans="2:2">
      <c r="B3864" s="133"/>
    </row>
    <row r="3865" s="122" customFormat="1" ht="24.95" customHeight="1" spans="2:2">
      <c r="B3865" s="133"/>
    </row>
    <row r="3866" s="122" customFormat="1" ht="24.95" customHeight="1" spans="2:2">
      <c r="B3866" s="133"/>
    </row>
    <row r="3867" s="122" customFormat="1" ht="24.95" customHeight="1" spans="2:2">
      <c r="B3867" s="133"/>
    </row>
    <row r="3868" s="122" customFormat="1" ht="24.95" customHeight="1" spans="2:2">
      <c r="B3868" s="133"/>
    </row>
    <row r="3869" s="122" customFormat="1" ht="24.95" customHeight="1" spans="2:2">
      <c r="B3869" s="133"/>
    </row>
    <row r="3870" s="122" customFormat="1" ht="24.95" customHeight="1" spans="2:2">
      <c r="B3870" s="133"/>
    </row>
    <row r="3871" s="122" customFormat="1" ht="24.95" customHeight="1" spans="2:2">
      <c r="B3871" s="133"/>
    </row>
    <row r="3872" s="122" customFormat="1" ht="24.95" customHeight="1" spans="2:2">
      <c r="B3872" s="133"/>
    </row>
    <row r="3873" s="122" customFormat="1" ht="24.95" customHeight="1" spans="2:2">
      <c r="B3873" s="133"/>
    </row>
    <row r="3874" s="122" customFormat="1" ht="24.95" customHeight="1" spans="2:2">
      <c r="B3874" s="133"/>
    </row>
    <row r="3875" s="122" customFormat="1" ht="24.95" customHeight="1" spans="2:2">
      <c r="B3875" s="133"/>
    </row>
    <row r="3876" s="122" customFormat="1" ht="24.95" customHeight="1" spans="2:2">
      <c r="B3876" s="133"/>
    </row>
    <row r="3877" s="122" customFormat="1" ht="24.95" customHeight="1" spans="2:2">
      <c r="B3877" s="133"/>
    </row>
    <row r="3878" s="122" customFormat="1" ht="24.95" customHeight="1" spans="2:2">
      <c r="B3878" s="133"/>
    </row>
    <row r="3879" s="122" customFormat="1" ht="24.95" customHeight="1" spans="2:2">
      <c r="B3879" s="133"/>
    </row>
    <row r="3880" s="122" customFormat="1" ht="24.95" customHeight="1" spans="2:2">
      <c r="B3880" s="133"/>
    </row>
    <row r="3881" s="122" customFormat="1" ht="24.95" customHeight="1" spans="2:2">
      <c r="B3881" s="133"/>
    </row>
    <row r="3882" s="122" customFormat="1" ht="24.95" customHeight="1" spans="2:2">
      <c r="B3882" s="133"/>
    </row>
    <row r="3883" s="122" customFormat="1" ht="24.95" customHeight="1" spans="2:2">
      <c r="B3883" s="133"/>
    </row>
    <row r="3884" s="122" customFormat="1" ht="24.95" customHeight="1" spans="2:2">
      <c r="B3884" s="133"/>
    </row>
    <row r="3885" s="122" customFormat="1" ht="24.95" customHeight="1" spans="2:2">
      <c r="B3885" s="133"/>
    </row>
    <row r="3886" s="122" customFormat="1" ht="24.95" customHeight="1" spans="2:2">
      <c r="B3886" s="133"/>
    </row>
    <row r="3887" s="122" customFormat="1" ht="24.95" customHeight="1" spans="2:2">
      <c r="B3887" s="133"/>
    </row>
    <row r="3888" s="122" customFormat="1" ht="24.95" customHeight="1" spans="2:2">
      <c r="B3888" s="133"/>
    </row>
    <row r="3889" s="122" customFormat="1" ht="24.95" customHeight="1" spans="2:2">
      <c r="B3889" s="133"/>
    </row>
    <row r="3890" s="122" customFormat="1" ht="24.95" customHeight="1" spans="2:2">
      <c r="B3890" s="133"/>
    </row>
    <row r="3891" s="122" customFormat="1" ht="24.95" customHeight="1" spans="2:2">
      <c r="B3891" s="133"/>
    </row>
    <row r="3892" s="122" customFormat="1" ht="24.95" customHeight="1" spans="2:2">
      <c r="B3892" s="133"/>
    </row>
    <row r="3893" s="122" customFormat="1" ht="24.95" customHeight="1" spans="2:2">
      <c r="B3893" s="133"/>
    </row>
    <row r="3894" s="122" customFormat="1" ht="24.95" customHeight="1" spans="2:2">
      <c r="B3894" s="133"/>
    </row>
    <row r="3895" s="122" customFormat="1" ht="24.95" customHeight="1" spans="2:2">
      <c r="B3895" s="133"/>
    </row>
    <row r="3896" s="122" customFormat="1" ht="24.95" customHeight="1" spans="2:2">
      <c r="B3896" s="133"/>
    </row>
    <row r="3897" s="122" customFormat="1" ht="24.95" customHeight="1" spans="2:2">
      <c r="B3897" s="133"/>
    </row>
    <row r="3898" s="122" customFormat="1" ht="24.95" customHeight="1" spans="2:2">
      <c r="B3898" s="133"/>
    </row>
    <row r="3899" s="122" customFormat="1" ht="24.95" customHeight="1" spans="2:2">
      <c r="B3899" s="133"/>
    </row>
    <row r="3900" s="122" customFormat="1" ht="24.95" customHeight="1" spans="2:2">
      <c r="B3900" s="133"/>
    </row>
    <row r="3901" s="122" customFormat="1" ht="24.95" customHeight="1" spans="2:2">
      <c r="B3901" s="133"/>
    </row>
    <row r="3902" s="122" customFormat="1" ht="24.95" customHeight="1" spans="2:2">
      <c r="B3902" s="133"/>
    </row>
    <row r="3903" s="122" customFormat="1" ht="24.95" customHeight="1" spans="2:2">
      <c r="B3903" s="133"/>
    </row>
    <row r="3904" s="122" customFormat="1" ht="24.95" customHeight="1" spans="2:2">
      <c r="B3904" s="133"/>
    </row>
    <row r="3905" s="122" customFormat="1" ht="24.95" customHeight="1" spans="2:2">
      <c r="B3905" s="133"/>
    </row>
    <row r="3906" s="122" customFormat="1" ht="24.95" customHeight="1" spans="2:2">
      <c r="B3906" s="133"/>
    </row>
    <row r="3907" s="122" customFormat="1" ht="24.95" customHeight="1" spans="2:2">
      <c r="B3907" s="133"/>
    </row>
    <row r="3908" s="122" customFormat="1" ht="24.95" customHeight="1" spans="2:2">
      <c r="B3908" s="133"/>
    </row>
    <row r="3909" s="122" customFormat="1" ht="24.95" customHeight="1" spans="2:2">
      <c r="B3909" s="133"/>
    </row>
    <row r="3910" s="122" customFormat="1" ht="24.95" customHeight="1" spans="2:2">
      <c r="B3910" s="133"/>
    </row>
    <row r="3911" s="122" customFormat="1" ht="24.95" customHeight="1" spans="2:2">
      <c r="B3911" s="133"/>
    </row>
    <row r="3912" s="122" customFormat="1" ht="24.95" customHeight="1" spans="2:2">
      <c r="B3912" s="133"/>
    </row>
    <row r="3913" s="122" customFormat="1" ht="24.95" customHeight="1" spans="2:2">
      <c r="B3913" s="133"/>
    </row>
    <row r="3914" s="122" customFormat="1" ht="24.95" customHeight="1" spans="2:2">
      <c r="B3914" s="133"/>
    </row>
    <row r="3915" s="122" customFormat="1" ht="24.95" customHeight="1" spans="2:2">
      <c r="B3915" s="133"/>
    </row>
    <row r="3916" s="122" customFormat="1" ht="24.95" customHeight="1" spans="2:2">
      <c r="B3916" s="133"/>
    </row>
    <row r="3917" s="122" customFormat="1" ht="24.95" customHeight="1" spans="2:2">
      <c r="B3917" s="133"/>
    </row>
    <row r="3918" s="122" customFormat="1" ht="24.95" customHeight="1" spans="2:2">
      <c r="B3918" s="133"/>
    </row>
    <row r="3919" s="122" customFormat="1" ht="24.95" customHeight="1" spans="2:2">
      <c r="B3919" s="133"/>
    </row>
    <row r="3920" s="122" customFormat="1" ht="24.95" customHeight="1" spans="2:2">
      <c r="B3920" s="133"/>
    </row>
    <row r="3921" s="122" customFormat="1" ht="24.95" customHeight="1" spans="2:2">
      <c r="B3921" s="133"/>
    </row>
    <row r="3922" s="122" customFormat="1" ht="24.95" customHeight="1" spans="2:2">
      <c r="B3922" s="133"/>
    </row>
    <row r="3923" s="122" customFormat="1" ht="24.95" customHeight="1" spans="2:2">
      <c r="B3923" s="133"/>
    </row>
    <row r="3924" s="122" customFormat="1" ht="24.95" customHeight="1" spans="2:2">
      <c r="B3924" s="133"/>
    </row>
    <row r="3925" s="122" customFormat="1" ht="24.95" customHeight="1" spans="2:2">
      <c r="B3925" s="133"/>
    </row>
    <row r="3926" s="122" customFormat="1" ht="24.95" customHeight="1" spans="2:2">
      <c r="B3926" s="133"/>
    </row>
    <row r="3927" s="122" customFormat="1" ht="24.95" customHeight="1" spans="2:2">
      <c r="B3927" s="133"/>
    </row>
    <row r="3928" s="122" customFormat="1" ht="24.95" customHeight="1" spans="2:2">
      <c r="B3928" s="133"/>
    </row>
    <row r="3929" s="122" customFormat="1" ht="24.95" customHeight="1" spans="2:2">
      <c r="B3929" s="133"/>
    </row>
    <row r="3930" s="122" customFormat="1" ht="24.95" customHeight="1" spans="2:2">
      <c r="B3930" s="133"/>
    </row>
    <row r="3931" s="122" customFormat="1" ht="24.95" customHeight="1" spans="2:2">
      <c r="B3931" s="133"/>
    </row>
    <row r="3932" s="122" customFormat="1" ht="24.95" customHeight="1" spans="2:2">
      <c r="B3932" s="133"/>
    </row>
    <row r="3933" s="122" customFormat="1" ht="24.95" customHeight="1" spans="2:2">
      <c r="B3933" s="133"/>
    </row>
    <row r="3934" s="122" customFormat="1" ht="24.95" customHeight="1" spans="2:2">
      <c r="B3934" s="133"/>
    </row>
    <row r="3935" s="122" customFormat="1" ht="24.95" customHeight="1" spans="2:2">
      <c r="B3935" s="133"/>
    </row>
    <row r="3936" s="122" customFormat="1" ht="24.95" customHeight="1" spans="2:2">
      <c r="B3936" s="133"/>
    </row>
    <row r="3937" s="122" customFormat="1" ht="24.95" customHeight="1" spans="2:2">
      <c r="B3937" s="133"/>
    </row>
    <row r="3938" s="122" customFormat="1" ht="24.95" customHeight="1" spans="2:2">
      <c r="B3938" s="133"/>
    </row>
    <row r="3939" s="122" customFormat="1" ht="24.95" customHeight="1" spans="2:2">
      <c r="B3939" s="133"/>
    </row>
    <row r="3940" s="122" customFormat="1" ht="24.95" customHeight="1" spans="2:2">
      <c r="B3940" s="133"/>
    </row>
    <row r="3941" s="122" customFormat="1" ht="24.95" customHeight="1" spans="2:2">
      <c r="B3941" s="133"/>
    </row>
    <row r="3942" s="122" customFormat="1" ht="24.95" customHeight="1" spans="2:2">
      <c r="B3942" s="133"/>
    </row>
    <row r="3943" s="122" customFormat="1" ht="24.95" customHeight="1" spans="2:2">
      <c r="B3943" s="133"/>
    </row>
    <row r="3944" s="122" customFormat="1" ht="24.95" customHeight="1" spans="2:2">
      <c r="B3944" s="133"/>
    </row>
    <row r="3945" s="122" customFormat="1" ht="24.95" customHeight="1" spans="2:2">
      <c r="B3945" s="133"/>
    </row>
    <row r="3946" s="122" customFormat="1" ht="24.95" customHeight="1" spans="2:2">
      <c r="B3946" s="133"/>
    </row>
    <row r="3947" s="122" customFormat="1" ht="24.95" customHeight="1" spans="2:2">
      <c r="B3947" s="133"/>
    </row>
    <row r="3948" s="122" customFormat="1" ht="24.95" customHeight="1" spans="2:2">
      <c r="B3948" s="133"/>
    </row>
    <row r="3949" s="122" customFormat="1" ht="24.95" customHeight="1" spans="2:2">
      <c r="B3949" s="133"/>
    </row>
    <row r="3950" s="122" customFormat="1" ht="24.95" customHeight="1" spans="2:2">
      <c r="B3950" s="133"/>
    </row>
    <row r="3951" s="122" customFormat="1" ht="24.95" customHeight="1" spans="2:2">
      <c r="B3951" s="133"/>
    </row>
    <row r="3952" s="122" customFormat="1" ht="24.95" customHeight="1" spans="2:2">
      <c r="B3952" s="133"/>
    </row>
    <row r="3953" s="122" customFormat="1" ht="24.95" customHeight="1" spans="2:2">
      <c r="B3953" s="133"/>
    </row>
    <row r="3954" s="122" customFormat="1" ht="24.95" customHeight="1" spans="2:2">
      <c r="B3954" s="133"/>
    </row>
    <row r="3955" s="122" customFormat="1" ht="24.95" customHeight="1" spans="2:2">
      <c r="B3955" s="133"/>
    </row>
    <row r="3956" s="122" customFormat="1" ht="24.95" customHeight="1" spans="2:2">
      <c r="B3956" s="133"/>
    </row>
    <row r="3957" s="122" customFormat="1" ht="24.95" customHeight="1" spans="2:2">
      <c r="B3957" s="133"/>
    </row>
    <row r="3958" s="122" customFormat="1" ht="24.95" customHeight="1" spans="2:2">
      <c r="B3958" s="133"/>
    </row>
    <row r="3959" s="122" customFormat="1" ht="24.95" customHeight="1" spans="2:2">
      <c r="B3959" s="133"/>
    </row>
    <row r="3960" s="122" customFormat="1" ht="24.95" customHeight="1" spans="2:2">
      <c r="B3960" s="133"/>
    </row>
    <row r="3961" s="122" customFormat="1" ht="24.95" customHeight="1" spans="2:2">
      <c r="B3961" s="133"/>
    </row>
    <row r="3962" s="122" customFormat="1" ht="24.95" customHeight="1" spans="2:2">
      <c r="B3962" s="133"/>
    </row>
    <row r="3963" s="122" customFormat="1" ht="24.95" customHeight="1" spans="2:2">
      <c r="B3963" s="133"/>
    </row>
    <row r="3964" s="122" customFormat="1" ht="24.95" customHeight="1" spans="2:2">
      <c r="B3964" s="133"/>
    </row>
    <row r="3965" s="122" customFormat="1" ht="24.95" customHeight="1" spans="2:2">
      <c r="B3965" s="133"/>
    </row>
    <row r="3966" s="122" customFormat="1" ht="24.95" customHeight="1" spans="2:2">
      <c r="B3966" s="133"/>
    </row>
    <row r="3967" s="122" customFormat="1" ht="24.95" customHeight="1" spans="2:2">
      <c r="B3967" s="133"/>
    </row>
    <row r="3968" s="122" customFormat="1" ht="24.95" customHeight="1" spans="2:2">
      <c r="B3968" s="133"/>
    </row>
    <row r="3969" s="122" customFormat="1" ht="24.95" customHeight="1" spans="2:2">
      <c r="B3969" s="133"/>
    </row>
    <row r="3970" s="122" customFormat="1" ht="24.95" customHeight="1" spans="2:2">
      <c r="B3970" s="133"/>
    </row>
    <row r="3971" s="122" customFormat="1" ht="24.95" customHeight="1" spans="2:2">
      <c r="B3971" s="133"/>
    </row>
    <row r="3972" s="122" customFormat="1" ht="24.95" customHeight="1" spans="2:2">
      <c r="B3972" s="133"/>
    </row>
    <row r="3973" s="122" customFormat="1" ht="24.95" customHeight="1" spans="2:2">
      <c r="B3973" s="133"/>
    </row>
    <row r="3974" s="122" customFormat="1" ht="24.95" customHeight="1" spans="2:2">
      <c r="B3974" s="133"/>
    </row>
    <row r="3975" s="122" customFormat="1" ht="24.95" customHeight="1" spans="2:2">
      <c r="B3975" s="133"/>
    </row>
    <row r="3976" s="122" customFormat="1" ht="24.95" customHeight="1" spans="2:2">
      <c r="B3976" s="133"/>
    </row>
    <row r="3977" s="122" customFormat="1" ht="24.95" customHeight="1" spans="2:2">
      <c r="B3977" s="133"/>
    </row>
    <row r="3978" s="122" customFormat="1" ht="24.95" customHeight="1" spans="2:2">
      <c r="B3978" s="133"/>
    </row>
    <row r="3979" s="122" customFormat="1" ht="24.95" customHeight="1" spans="2:2">
      <c r="B3979" s="133"/>
    </row>
    <row r="3980" s="122" customFormat="1" ht="24.95" customHeight="1" spans="2:2">
      <c r="B3980" s="133"/>
    </row>
    <row r="3981" s="122" customFormat="1" ht="24.95" customHeight="1" spans="2:2">
      <c r="B3981" s="133"/>
    </row>
    <row r="3982" s="122" customFormat="1" ht="24.95" customHeight="1" spans="2:2">
      <c r="B3982" s="133"/>
    </row>
    <row r="3983" s="122" customFormat="1" ht="24.95" customHeight="1" spans="2:2">
      <c r="B3983" s="133"/>
    </row>
    <row r="3984" s="122" customFormat="1" ht="24.95" customHeight="1" spans="2:2">
      <c r="B3984" s="133"/>
    </row>
    <row r="3985" s="122" customFormat="1" ht="24.95" customHeight="1" spans="2:2">
      <c r="B3985" s="133"/>
    </row>
    <row r="3986" s="122" customFormat="1" ht="24.95" customHeight="1" spans="2:2">
      <c r="B3986" s="133"/>
    </row>
    <row r="3987" s="122" customFormat="1" ht="24.95" customHeight="1" spans="2:2">
      <c r="B3987" s="133"/>
    </row>
    <row r="3988" s="122" customFormat="1" ht="24.95" customHeight="1" spans="2:2">
      <c r="B3988" s="133"/>
    </row>
    <row r="3989" s="122" customFormat="1" ht="24.95" customHeight="1" spans="2:2">
      <c r="B3989" s="133"/>
    </row>
    <row r="3990" s="122" customFormat="1" ht="24.95" customHeight="1" spans="2:2">
      <c r="B3990" s="133"/>
    </row>
    <row r="3991" s="122" customFormat="1" ht="24.95" customHeight="1" spans="2:2">
      <c r="B3991" s="133"/>
    </row>
    <row r="3992" s="122" customFormat="1" ht="24.95" customHeight="1" spans="2:2">
      <c r="B3992" s="133"/>
    </row>
    <row r="3993" s="122" customFormat="1" ht="24.95" customHeight="1" spans="2:2">
      <c r="B3993" s="133"/>
    </row>
    <row r="3994" s="122" customFormat="1" ht="24.95" customHeight="1" spans="2:2">
      <c r="B3994" s="133"/>
    </row>
    <row r="3995" s="122" customFormat="1" ht="24.95" customHeight="1" spans="2:2">
      <c r="B3995" s="133"/>
    </row>
    <row r="3996" s="122" customFormat="1" ht="24.95" customHeight="1" spans="2:2">
      <c r="B3996" s="133"/>
    </row>
    <row r="3997" s="122" customFormat="1" ht="24.95" customHeight="1" spans="2:2">
      <c r="B3997" s="133"/>
    </row>
    <row r="3998" s="122" customFormat="1" ht="24.95" customHeight="1" spans="2:2">
      <c r="B3998" s="133"/>
    </row>
    <row r="3999" s="122" customFormat="1" ht="24.95" customHeight="1" spans="2:2">
      <c r="B3999" s="133"/>
    </row>
    <row r="4000" s="122" customFormat="1" ht="24.95" customHeight="1" spans="2:2">
      <c r="B4000" s="133"/>
    </row>
    <row r="4001" s="122" customFormat="1" ht="24.95" customHeight="1" spans="2:2">
      <c r="B4001" s="133"/>
    </row>
    <row r="4002" s="122" customFormat="1" ht="24.95" customHeight="1" spans="2:2">
      <c r="B4002" s="133"/>
    </row>
    <row r="4003" s="122" customFormat="1" ht="24.95" customHeight="1" spans="2:2">
      <c r="B4003" s="133"/>
    </row>
    <row r="4004" s="122" customFormat="1" ht="24.95" customHeight="1" spans="2:2">
      <c r="B4004" s="133"/>
    </row>
    <row r="4005" s="122" customFormat="1" ht="24.95" customHeight="1" spans="2:2">
      <c r="B4005" s="133"/>
    </row>
    <row r="4006" s="122" customFormat="1" ht="24.95" customHeight="1" spans="2:2">
      <c r="B4006" s="133"/>
    </row>
    <row r="4007" s="122" customFormat="1" ht="24.95" customHeight="1" spans="2:2">
      <c r="B4007" s="133"/>
    </row>
    <row r="4008" s="122" customFormat="1" ht="24.95" customHeight="1" spans="2:2">
      <c r="B4008" s="133"/>
    </row>
    <row r="4009" s="122" customFormat="1" ht="24.95" customHeight="1" spans="2:2">
      <c r="B4009" s="133"/>
    </row>
    <row r="4010" s="122" customFormat="1" ht="24.95" customHeight="1" spans="2:2">
      <c r="B4010" s="133"/>
    </row>
    <row r="4011" s="122" customFormat="1" ht="24.95" customHeight="1" spans="2:2">
      <c r="B4011" s="133"/>
    </row>
    <row r="4012" s="122" customFormat="1" ht="24.95" customHeight="1" spans="2:2">
      <c r="B4012" s="133"/>
    </row>
    <row r="4013" s="122" customFormat="1" ht="24.95" customHeight="1" spans="2:2">
      <c r="B4013" s="133"/>
    </row>
    <row r="4014" s="122" customFormat="1" ht="24.95" customHeight="1" spans="2:2">
      <c r="B4014" s="133"/>
    </row>
    <row r="4015" s="122" customFormat="1" ht="24.95" customHeight="1" spans="2:2">
      <c r="B4015" s="133"/>
    </row>
    <row r="4016" s="122" customFormat="1" ht="24.95" customHeight="1" spans="2:2">
      <c r="B4016" s="133"/>
    </row>
    <row r="4017" s="122" customFormat="1" ht="24.95" customHeight="1" spans="2:2">
      <c r="B4017" s="133"/>
    </row>
    <row r="4018" s="122" customFormat="1" ht="24.95" customHeight="1" spans="2:2">
      <c r="B4018" s="133"/>
    </row>
    <row r="4019" s="122" customFormat="1" ht="24.95" customHeight="1" spans="2:2">
      <c r="B4019" s="133"/>
    </row>
    <row r="4020" s="122" customFormat="1" ht="24.95" customHeight="1" spans="2:2">
      <c r="B4020" s="133"/>
    </row>
    <row r="4021" s="122" customFormat="1" ht="24.95" customHeight="1" spans="2:2">
      <c r="B4021" s="133"/>
    </row>
    <row r="4022" s="122" customFormat="1" ht="24.95" customHeight="1" spans="2:2">
      <c r="B4022" s="133"/>
    </row>
    <row r="4023" s="122" customFormat="1" ht="24.95" customHeight="1" spans="2:2">
      <c r="B4023" s="133"/>
    </row>
    <row r="4024" s="122" customFormat="1" ht="24.95" customHeight="1" spans="2:2">
      <c r="B4024" s="133"/>
    </row>
    <row r="4025" s="122" customFormat="1" ht="24.95" customHeight="1" spans="2:2">
      <c r="B4025" s="133"/>
    </row>
    <row r="4026" s="122" customFormat="1" ht="24.95" customHeight="1" spans="2:2">
      <c r="B4026" s="133"/>
    </row>
    <row r="4027" s="122" customFormat="1" ht="24.95" customHeight="1" spans="2:2">
      <c r="B4027" s="133"/>
    </row>
    <row r="4028" s="122" customFormat="1" ht="24.95" customHeight="1" spans="2:2">
      <c r="B4028" s="133"/>
    </row>
    <row r="4029" s="122" customFormat="1" ht="24.95" customHeight="1" spans="2:2">
      <c r="B4029" s="133"/>
    </row>
    <row r="4030" s="122" customFormat="1" ht="24.95" customHeight="1" spans="2:2">
      <c r="B4030" s="133"/>
    </row>
    <row r="4031" s="122" customFormat="1" ht="24.95" customHeight="1" spans="2:2">
      <c r="B4031" s="133"/>
    </row>
    <row r="4032" s="122" customFormat="1" ht="24.95" customHeight="1" spans="2:2">
      <c r="B4032" s="133"/>
    </row>
    <row r="4033" s="122" customFormat="1" ht="24.95" customHeight="1" spans="2:2">
      <c r="B4033" s="133"/>
    </row>
    <row r="4034" s="122" customFormat="1" ht="24.95" customHeight="1" spans="2:2">
      <c r="B4034" s="133"/>
    </row>
    <row r="4035" s="122" customFormat="1" ht="24.95" customHeight="1" spans="2:2">
      <c r="B4035" s="133"/>
    </row>
    <row r="4036" s="122" customFormat="1" ht="24.95" customHeight="1" spans="2:2">
      <c r="B4036" s="133"/>
    </row>
    <row r="4037" s="122" customFormat="1" ht="24.95" customHeight="1" spans="2:2">
      <c r="B4037" s="133"/>
    </row>
    <row r="4038" s="122" customFormat="1" ht="24.95" customHeight="1" spans="2:2">
      <c r="B4038" s="133"/>
    </row>
    <row r="4039" s="122" customFormat="1" ht="24.95" customHeight="1" spans="2:2">
      <c r="B4039" s="133"/>
    </row>
    <row r="4040" s="122" customFormat="1" ht="24.95" customHeight="1" spans="2:2">
      <c r="B4040" s="133"/>
    </row>
    <row r="4041" s="122" customFormat="1" ht="24.95" customHeight="1" spans="2:2">
      <c r="B4041" s="133"/>
    </row>
    <row r="4042" s="122" customFormat="1" ht="24.95" customHeight="1" spans="2:2">
      <c r="B4042" s="133"/>
    </row>
    <row r="4043" s="122" customFormat="1" ht="24.95" customHeight="1" spans="2:2">
      <c r="B4043" s="133"/>
    </row>
    <row r="4044" s="122" customFormat="1" ht="24.95" customHeight="1" spans="2:2">
      <c r="B4044" s="133"/>
    </row>
    <row r="4045" s="122" customFormat="1" ht="24.95" customHeight="1" spans="2:2">
      <c r="B4045" s="133"/>
    </row>
    <row r="4046" s="122" customFormat="1" ht="24.95" customHeight="1" spans="2:2">
      <c r="B4046" s="133"/>
    </row>
    <row r="4047" s="122" customFormat="1" ht="24.95" customHeight="1" spans="2:2">
      <c r="B4047" s="133"/>
    </row>
    <row r="4048" s="122" customFormat="1" ht="24.95" customHeight="1" spans="2:2">
      <c r="B4048" s="133"/>
    </row>
    <row r="4049" s="122" customFormat="1" ht="24.95" customHeight="1" spans="2:2">
      <c r="B4049" s="133"/>
    </row>
    <row r="4050" s="122" customFormat="1" ht="24.95" customHeight="1" spans="2:2">
      <c r="B4050" s="133"/>
    </row>
    <row r="4051" s="122" customFormat="1" ht="24.95" customHeight="1" spans="2:2">
      <c r="B4051" s="133"/>
    </row>
    <row r="4052" s="122" customFormat="1" ht="24.95" customHeight="1" spans="2:2">
      <c r="B4052" s="133"/>
    </row>
    <row r="4053" s="122" customFormat="1" ht="24.95" customHeight="1" spans="2:2">
      <c r="B4053" s="133"/>
    </row>
    <row r="4054" s="122" customFormat="1" ht="24.95" customHeight="1" spans="2:2">
      <c r="B4054" s="133"/>
    </row>
    <row r="4055" s="122" customFormat="1" ht="24.95" customHeight="1" spans="2:2">
      <c r="B4055" s="133"/>
    </row>
    <row r="4056" s="122" customFormat="1" ht="24.95" customHeight="1" spans="2:2">
      <c r="B4056" s="133"/>
    </row>
    <row r="4057" s="122" customFormat="1" ht="24.95" customHeight="1" spans="2:2">
      <c r="B4057" s="133"/>
    </row>
    <row r="4058" s="122" customFormat="1" ht="24.95" customHeight="1" spans="2:2">
      <c r="B4058" s="133"/>
    </row>
    <row r="4059" s="122" customFormat="1" ht="24.95" customHeight="1" spans="2:2">
      <c r="B4059" s="133"/>
    </row>
    <row r="4060" s="122" customFormat="1" ht="24.95" customHeight="1" spans="2:2">
      <c r="B4060" s="133"/>
    </row>
    <row r="4061" s="122" customFormat="1" ht="24.95" customHeight="1" spans="2:2">
      <c r="B4061" s="133"/>
    </row>
    <row r="4062" s="122" customFormat="1" ht="24.95" customHeight="1" spans="2:2">
      <c r="B4062" s="133"/>
    </row>
    <row r="4063" s="122" customFormat="1" ht="24.95" customHeight="1" spans="2:2">
      <c r="B4063" s="133"/>
    </row>
    <row r="4064" s="122" customFormat="1" ht="24.95" customHeight="1" spans="2:2">
      <c r="B4064" s="133"/>
    </row>
    <row r="4065" s="122" customFormat="1" ht="24.95" customHeight="1" spans="2:2">
      <c r="B4065" s="133"/>
    </row>
    <row r="4066" s="122" customFormat="1" ht="24.95" customHeight="1" spans="2:2">
      <c r="B4066" s="133"/>
    </row>
    <row r="4067" s="122" customFormat="1" ht="24.95" customHeight="1" spans="2:2">
      <c r="B4067" s="133"/>
    </row>
    <row r="4068" s="122" customFormat="1" ht="24.95" customHeight="1" spans="2:2">
      <c r="B4068" s="133"/>
    </row>
    <row r="4069" s="122" customFormat="1" ht="24.95" customHeight="1" spans="2:2">
      <c r="B4069" s="133"/>
    </row>
    <row r="4070" s="122" customFormat="1" ht="24.95" customHeight="1" spans="2:2">
      <c r="B4070" s="133"/>
    </row>
    <row r="4071" s="122" customFormat="1" ht="24.95" customHeight="1" spans="2:2">
      <c r="B4071" s="133"/>
    </row>
    <row r="4072" s="122" customFormat="1" ht="24.95" customHeight="1" spans="2:2">
      <c r="B4072" s="133"/>
    </row>
    <row r="4073" s="122" customFormat="1" ht="24.95" customHeight="1" spans="2:2">
      <c r="B4073" s="133"/>
    </row>
    <row r="4074" s="122" customFormat="1" ht="24.95" customHeight="1" spans="2:2">
      <c r="B4074" s="133"/>
    </row>
    <row r="4075" s="122" customFormat="1" ht="24.95" customHeight="1" spans="2:2">
      <c r="B4075" s="133"/>
    </row>
    <row r="4076" s="122" customFormat="1" ht="24.95" customHeight="1" spans="2:2">
      <c r="B4076" s="133"/>
    </row>
    <row r="4077" s="122" customFormat="1" ht="24.95" customHeight="1" spans="2:2">
      <c r="B4077" s="133"/>
    </row>
    <row r="4078" s="122" customFormat="1" ht="24.95" customHeight="1" spans="2:2">
      <c r="B4078" s="133"/>
    </row>
    <row r="4079" s="122" customFormat="1" ht="24.95" customHeight="1" spans="2:2">
      <c r="B4079" s="133"/>
    </row>
    <row r="4080" s="122" customFormat="1" ht="24.95" customHeight="1" spans="2:2">
      <c r="B4080" s="133"/>
    </row>
    <row r="4081" s="122" customFormat="1" ht="24.95" customHeight="1" spans="2:2">
      <c r="B4081" s="133"/>
    </row>
    <row r="4082" s="122" customFormat="1" ht="24.95" customHeight="1" spans="2:2">
      <c r="B4082" s="133"/>
    </row>
    <row r="4083" s="122" customFormat="1" ht="24.95" customHeight="1" spans="2:2">
      <c r="B4083" s="133"/>
    </row>
    <row r="4084" s="122" customFormat="1" ht="24.95" customHeight="1" spans="2:2">
      <c r="B4084" s="133"/>
    </row>
    <row r="4085" s="122" customFormat="1" ht="24.95" customHeight="1" spans="2:2">
      <c r="B4085" s="133"/>
    </row>
    <row r="4086" s="122" customFormat="1" ht="24.95" customHeight="1" spans="2:2">
      <c r="B4086" s="133"/>
    </row>
    <row r="4087" s="122" customFormat="1" ht="24.95" customHeight="1" spans="2:2">
      <c r="B4087" s="133"/>
    </row>
    <row r="4088" s="122" customFormat="1" ht="24.95" customHeight="1" spans="2:2">
      <c r="B4088" s="133"/>
    </row>
    <row r="4089" s="122" customFormat="1" ht="24.95" customHeight="1" spans="2:2">
      <c r="B4089" s="133"/>
    </row>
    <row r="4090" s="122" customFormat="1" ht="24.95" customHeight="1" spans="2:2">
      <c r="B4090" s="133"/>
    </row>
    <row r="4091" s="122" customFormat="1" ht="24.95" customHeight="1" spans="2:2">
      <c r="B4091" s="133"/>
    </row>
    <row r="4092" s="122" customFormat="1" ht="24.95" customHeight="1" spans="2:2">
      <c r="B4092" s="133"/>
    </row>
    <row r="4093" s="122" customFormat="1" ht="24.95" customHeight="1" spans="2:2">
      <c r="B4093" s="133"/>
    </row>
    <row r="4094" s="122" customFormat="1" ht="24.95" customHeight="1" spans="2:2">
      <c r="B4094" s="133"/>
    </row>
    <row r="4095" s="122" customFormat="1" ht="24.95" customHeight="1" spans="2:2">
      <c r="B4095" s="133"/>
    </row>
    <row r="4096" s="122" customFormat="1" ht="24.95" customHeight="1" spans="2:2">
      <c r="B4096" s="133"/>
    </row>
    <row r="4097" s="122" customFormat="1" ht="24.95" customHeight="1" spans="2:2">
      <c r="B4097" s="133"/>
    </row>
    <row r="4098" s="122" customFormat="1" ht="24.95" customHeight="1" spans="2:2">
      <c r="B4098" s="133"/>
    </row>
    <row r="4099" s="122" customFormat="1" ht="24.95" customHeight="1" spans="2:2">
      <c r="B4099" s="133"/>
    </row>
    <row r="4100" s="122" customFormat="1" ht="24.95" customHeight="1" spans="2:2">
      <c r="B4100" s="133"/>
    </row>
    <row r="4101" s="122" customFormat="1" ht="24.95" customHeight="1" spans="2:2">
      <c r="B4101" s="133"/>
    </row>
    <row r="4102" s="122" customFormat="1" ht="24.95" customHeight="1" spans="2:2">
      <c r="B4102" s="133"/>
    </row>
    <row r="4103" s="122" customFormat="1" ht="24.95" customHeight="1" spans="2:2">
      <c r="B4103" s="133"/>
    </row>
    <row r="4104" s="122" customFormat="1" ht="24.95" customHeight="1" spans="2:2">
      <c r="B4104" s="133"/>
    </row>
    <row r="4105" s="122" customFormat="1" ht="24.95" customHeight="1" spans="2:2">
      <c r="B4105" s="133"/>
    </row>
    <row r="4106" s="122" customFormat="1" ht="24.95" customHeight="1" spans="2:2">
      <c r="B4106" s="133"/>
    </row>
    <row r="4107" s="122" customFormat="1" ht="24.95" customHeight="1" spans="2:2">
      <c r="B4107" s="133"/>
    </row>
    <row r="4108" s="122" customFormat="1" ht="24.95" customHeight="1" spans="2:2">
      <c r="B4108" s="133"/>
    </row>
    <row r="4109" s="122" customFormat="1" ht="24.95" customHeight="1" spans="2:2">
      <c r="B4109" s="133"/>
    </row>
    <row r="4110" s="122" customFormat="1" ht="24.95" customHeight="1" spans="2:2">
      <c r="B4110" s="133"/>
    </row>
    <row r="4111" s="122" customFormat="1" ht="24.95" customHeight="1" spans="2:2">
      <c r="B4111" s="133"/>
    </row>
    <row r="4112" s="122" customFormat="1" ht="24.95" customHeight="1" spans="2:2">
      <c r="B4112" s="133"/>
    </row>
    <row r="4113" s="122" customFormat="1" ht="24.95" customHeight="1" spans="2:2">
      <c r="B4113" s="133"/>
    </row>
    <row r="4114" s="122" customFormat="1" ht="24.95" customHeight="1" spans="2:2">
      <c r="B4114" s="133"/>
    </row>
    <row r="4115" s="122" customFormat="1" ht="24.95" customHeight="1" spans="2:2">
      <c r="B4115" s="133"/>
    </row>
    <row r="4116" s="122" customFormat="1" ht="24.95" customHeight="1" spans="2:2">
      <c r="B4116" s="133"/>
    </row>
    <row r="4117" s="122" customFormat="1" ht="24.95" customHeight="1" spans="2:2">
      <c r="B4117" s="133"/>
    </row>
    <row r="4118" s="122" customFormat="1" ht="24.95" customHeight="1" spans="2:2">
      <c r="B4118" s="133"/>
    </row>
    <row r="4119" s="122" customFormat="1" ht="24.95" customHeight="1" spans="2:2">
      <c r="B4119" s="133"/>
    </row>
    <row r="4120" s="122" customFormat="1" ht="24.95" customHeight="1" spans="2:2">
      <c r="B4120" s="133"/>
    </row>
    <row r="4121" s="122" customFormat="1" ht="24.95" customHeight="1" spans="2:2">
      <c r="B4121" s="133"/>
    </row>
    <row r="4122" s="122" customFormat="1" ht="24.95" customHeight="1" spans="2:2">
      <c r="B4122" s="133"/>
    </row>
    <row r="4123" s="122" customFormat="1" ht="24.95" customHeight="1" spans="2:2">
      <c r="B4123" s="133"/>
    </row>
    <row r="4124" s="122" customFormat="1" ht="24.95" customHeight="1" spans="2:2">
      <c r="B4124" s="133"/>
    </row>
    <row r="4125" s="122" customFormat="1" ht="24.95" customHeight="1" spans="2:2">
      <c r="B4125" s="133"/>
    </row>
    <row r="4126" s="122" customFormat="1" ht="24.95" customHeight="1" spans="2:2">
      <c r="B4126" s="133"/>
    </row>
    <row r="4127" s="122" customFormat="1" ht="24.95" customHeight="1" spans="2:2">
      <c r="B4127" s="133"/>
    </row>
    <row r="4128" s="122" customFormat="1" ht="24.95" customHeight="1" spans="2:2">
      <c r="B4128" s="133"/>
    </row>
    <row r="4129" s="122" customFormat="1" ht="24.95" customHeight="1" spans="2:2">
      <c r="B4129" s="133"/>
    </row>
    <row r="4130" s="122" customFormat="1" ht="24.95" customHeight="1" spans="2:2">
      <c r="B4130" s="133"/>
    </row>
    <row r="4131" s="122" customFormat="1" ht="24.95" customHeight="1" spans="2:2">
      <c r="B4131" s="133"/>
    </row>
    <row r="4132" s="122" customFormat="1" ht="24.95" customHeight="1" spans="2:2">
      <c r="B4132" s="133"/>
    </row>
    <row r="4133" s="122" customFormat="1" ht="24.95" customHeight="1" spans="2:2">
      <c r="B4133" s="133"/>
    </row>
    <row r="4134" s="122" customFormat="1" ht="24.95" customHeight="1" spans="2:2">
      <c r="B4134" s="133"/>
    </row>
    <row r="4135" s="122" customFormat="1" ht="24.95" customHeight="1" spans="2:2">
      <c r="B4135" s="133"/>
    </row>
    <row r="4136" s="122" customFormat="1" ht="24.95" customHeight="1" spans="2:2">
      <c r="B4136" s="133"/>
    </row>
    <row r="4137" s="122" customFormat="1" ht="24.95" customHeight="1" spans="2:2">
      <c r="B4137" s="133"/>
    </row>
    <row r="4138" s="122" customFormat="1" ht="24.95" customHeight="1" spans="2:2">
      <c r="B4138" s="133"/>
    </row>
    <row r="4139" s="122" customFormat="1" ht="24.95" customHeight="1" spans="2:2">
      <c r="B4139" s="133"/>
    </row>
    <row r="4140" s="122" customFormat="1" ht="24.95" customHeight="1" spans="2:2">
      <c r="B4140" s="133"/>
    </row>
    <row r="4141" s="122" customFormat="1" ht="24.95" customHeight="1" spans="2:2">
      <c r="B4141" s="133"/>
    </row>
    <row r="4142" s="122" customFormat="1" ht="24.95" customHeight="1" spans="2:2">
      <c r="B4142" s="133"/>
    </row>
    <row r="4143" s="122" customFormat="1" ht="24.95" customHeight="1" spans="2:2">
      <c r="B4143" s="133"/>
    </row>
    <row r="4144" s="122" customFormat="1" ht="24.95" customHeight="1" spans="2:2">
      <c r="B4144" s="133"/>
    </row>
    <row r="4145" s="122" customFormat="1" ht="24.95" customHeight="1" spans="2:2">
      <c r="B4145" s="133"/>
    </row>
    <row r="4146" s="122" customFormat="1" ht="24.95" customHeight="1" spans="2:2">
      <c r="B4146" s="133"/>
    </row>
    <row r="4147" s="122" customFormat="1" ht="24.95" customHeight="1" spans="2:2">
      <c r="B4147" s="133"/>
    </row>
    <row r="4148" s="122" customFormat="1" ht="24.95" customHeight="1" spans="2:2">
      <c r="B4148" s="133"/>
    </row>
    <row r="4149" s="122" customFormat="1" ht="24.95" customHeight="1" spans="2:2">
      <c r="B4149" s="133"/>
    </row>
    <row r="4150" s="122" customFormat="1" ht="24.95" customHeight="1" spans="2:2">
      <c r="B4150" s="133"/>
    </row>
    <row r="4151" s="122" customFormat="1" ht="24.95" customHeight="1" spans="2:2">
      <c r="B4151" s="133"/>
    </row>
    <row r="4152" s="122" customFormat="1" ht="24.95" customHeight="1" spans="2:2">
      <c r="B4152" s="133"/>
    </row>
    <row r="4153" s="122" customFormat="1" ht="24.95" customHeight="1" spans="2:2">
      <c r="B4153" s="133"/>
    </row>
    <row r="4154" s="122" customFormat="1" ht="24.95" customHeight="1" spans="2:2">
      <c r="B4154" s="133"/>
    </row>
    <row r="4155" s="122" customFormat="1" ht="24.95" customHeight="1" spans="2:2">
      <c r="B4155" s="133"/>
    </row>
    <row r="4156" s="122" customFormat="1" ht="24.95" customHeight="1" spans="2:2">
      <c r="B4156" s="133"/>
    </row>
    <row r="4157" s="122" customFormat="1" ht="24.95" customHeight="1" spans="2:2">
      <c r="B4157" s="133"/>
    </row>
    <row r="4158" s="122" customFormat="1" ht="24.95" customHeight="1" spans="2:2">
      <c r="B4158" s="133"/>
    </row>
    <row r="4159" s="122" customFormat="1" ht="24.95" customHeight="1" spans="2:2">
      <c r="B4159" s="133"/>
    </row>
    <row r="4160" s="122" customFormat="1" ht="24.95" customHeight="1" spans="2:2">
      <c r="B4160" s="133"/>
    </row>
    <row r="4161" s="122" customFormat="1" ht="24.95" customHeight="1" spans="2:2">
      <c r="B4161" s="133"/>
    </row>
    <row r="4162" s="122" customFormat="1" ht="24.95" customHeight="1" spans="2:2">
      <c r="B4162" s="133"/>
    </row>
    <row r="4163" s="122" customFormat="1" ht="24.95" customHeight="1" spans="2:2">
      <c r="B4163" s="133"/>
    </row>
    <row r="4164" s="122" customFormat="1" ht="24.95" customHeight="1" spans="2:2">
      <c r="B4164" s="133"/>
    </row>
    <row r="4165" s="122" customFormat="1" ht="24.95" customHeight="1" spans="2:2">
      <c r="B4165" s="133"/>
    </row>
    <row r="4166" s="122" customFormat="1" ht="24.95" customHeight="1" spans="2:2">
      <c r="B4166" s="133"/>
    </row>
    <row r="4167" s="122" customFormat="1" ht="24.95" customHeight="1" spans="2:2">
      <c r="B4167" s="133"/>
    </row>
    <row r="4168" s="122" customFormat="1" ht="24.95" customHeight="1" spans="2:2">
      <c r="B4168" s="133"/>
    </row>
    <row r="4169" s="122" customFormat="1" ht="24.95" customHeight="1" spans="2:2">
      <c r="B4169" s="133"/>
    </row>
    <row r="4170" s="122" customFormat="1" ht="24.95" customHeight="1" spans="2:2">
      <c r="B4170" s="133"/>
    </row>
    <row r="4171" s="122" customFormat="1" ht="24.95" customHeight="1" spans="2:2">
      <c r="B4171" s="133"/>
    </row>
    <row r="4172" s="122" customFormat="1" ht="24.95" customHeight="1" spans="2:2">
      <c r="B4172" s="133"/>
    </row>
    <row r="4173" s="122" customFormat="1" ht="24.95" customHeight="1" spans="2:2">
      <c r="B4173" s="133"/>
    </row>
    <row r="4174" s="122" customFormat="1" ht="24.95" customHeight="1" spans="2:2">
      <c r="B4174" s="133"/>
    </row>
    <row r="4175" s="122" customFormat="1" ht="24.95" customHeight="1" spans="2:2">
      <c r="B4175" s="133"/>
    </row>
    <row r="4176" s="122" customFormat="1" ht="24.95" customHeight="1" spans="2:2">
      <c r="B4176" s="133"/>
    </row>
    <row r="4177" s="122" customFormat="1" ht="24.95" customHeight="1" spans="2:2">
      <c r="B4177" s="133"/>
    </row>
    <row r="4178" s="122" customFormat="1" ht="24.95" customHeight="1" spans="2:2">
      <c r="B4178" s="133"/>
    </row>
    <row r="4179" s="122" customFormat="1" ht="24.95" customHeight="1" spans="2:2">
      <c r="B4179" s="133"/>
    </row>
    <row r="4180" s="122" customFormat="1" ht="24.95" customHeight="1" spans="2:2">
      <c r="B4180" s="133"/>
    </row>
    <row r="4181" s="122" customFormat="1" ht="24.95" customHeight="1" spans="2:2">
      <c r="B4181" s="133"/>
    </row>
    <row r="4182" s="122" customFormat="1" ht="24.95" customHeight="1" spans="2:2">
      <c r="B4182" s="133"/>
    </row>
    <row r="4183" s="122" customFormat="1" ht="24.95" customHeight="1" spans="2:2">
      <c r="B4183" s="133"/>
    </row>
    <row r="4184" s="122" customFormat="1" ht="24.95" customHeight="1" spans="2:2">
      <c r="B4184" s="133"/>
    </row>
    <row r="4185" s="122" customFormat="1" ht="24.95" customHeight="1" spans="2:2">
      <c r="B4185" s="133"/>
    </row>
    <row r="4186" s="122" customFormat="1" ht="24.95" customHeight="1" spans="2:2">
      <c r="B4186" s="133"/>
    </row>
    <row r="4187" s="122" customFormat="1" ht="24.95" customHeight="1" spans="2:2">
      <c r="B4187" s="133"/>
    </row>
    <row r="4188" s="122" customFormat="1" ht="24.95" customHeight="1" spans="2:2">
      <c r="B4188" s="133"/>
    </row>
    <row r="4189" s="122" customFormat="1" ht="24.95" customHeight="1" spans="2:2">
      <c r="B4189" s="133"/>
    </row>
    <row r="4190" s="122" customFormat="1" ht="24.95" customHeight="1" spans="2:2">
      <c r="B4190" s="133"/>
    </row>
    <row r="4191" s="122" customFormat="1" ht="24.95" customHeight="1" spans="2:2">
      <c r="B4191" s="133"/>
    </row>
    <row r="4192" s="122" customFormat="1" ht="24.95" customHeight="1" spans="2:2">
      <c r="B4192" s="133"/>
    </row>
    <row r="4193" s="122" customFormat="1" ht="24.95" customHeight="1" spans="2:2">
      <c r="B4193" s="133"/>
    </row>
    <row r="4194" s="122" customFormat="1" ht="24.95" customHeight="1" spans="2:2">
      <c r="B4194" s="133"/>
    </row>
    <row r="4195" s="122" customFormat="1" ht="24.95" customHeight="1" spans="2:2">
      <c r="B4195" s="133"/>
    </row>
    <row r="4196" s="122" customFormat="1" ht="24.95" customHeight="1" spans="2:2">
      <c r="B4196" s="133"/>
    </row>
    <row r="4197" s="122" customFormat="1" ht="24.95" customHeight="1" spans="2:2">
      <c r="B4197" s="133"/>
    </row>
    <row r="4198" s="122" customFormat="1" ht="24.95" customHeight="1" spans="2:2">
      <c r="B4198" s="133"/>
    </row>
    <row r="4199" s="122" customFormat="1" ht="24.95" customHeight="1" spans="2:2">
      <c r="B4199" s="133"/>
    </row>
    <row r="4200" s="122" customFormat="1" ht="24.95" customHeight="1" spans="2:2">
      <c r="B4200" s="133"/>
    </row>
    <row r="4201" s="122" customFormat="1" ht="24.95" customHeight="1" spans="2:2">
      <c r="B4201" s="133"/>
    </row>
    <row r="4202" s="122" customFormat="1" ht="24.95" customHeight="1" spans="2:2">
      <c r="B4202" s="133"/>
    </row>
    <row r="4203" s="122" customFormat="1" ht="24.95" customHeight="1" spans="2:2">
      <c r="B4203" s="133"/>
    </row>
    <row r="4204" s="122" customFormat="1" ht="24.95" customHeight="1" spans="2:2">
      <c r="B4204" s="133"/>
    </row>
    <row r="4205" s="122" customFormat="1" ht="24.95" customHeight="1" spans="2:2">
      <c r="B4205" s="133"/>
    </row>
    <row r="4206" s="122" customFormat="1" ht="24.95" customHeight="1" spans="2:2">
      <c r="B4206" s="133"/>
    </row>
    <row r="4207" s="122" customFormat="1" ht="24.95" customHeight="1" spans="2:2">
      <c r="B4207" s="133"/>
    </row>
    <row r="4208" s="122" customFormat="1" ht="24.95" customHeight="1" spans="2:2">
      <c r="B4208" s="133"/>
    </row>
    <row r="4209" s="122" customFormat="1" ht="24.95" customHeight="1" spans="2:2">
      <c r="B4209" s="133"/>
    </row>
    <row r="4210" s="122" customFormat="1" ht="24.95" customHeight="1" spans="2:2">
      <c r="B4210" s="133"/>
    </row>
    <row r="4211" s="122" customFormat="1" ht="24.95" customHeight="1" spans="2:2">
      <c r="B4211" s="133"/>
    </row>
    <row r="4212" s="122" customFormat="1" ht="24.95" customHeight="1" spans="2:2">
      <c r="B4212" s="133"/>
    </row>
    <row r="4213" s="122" customFormat="1" ht="24.95" customHeight="1" spans="2:2">
      <c r="B4213" s="133"/>
    </row>
    <row r="4214" s="122" customFormat="1" ht="24.95" customHeight="1" spans="2:2">
      <c r="B4214" s="133"/>
    </row>
    <row r="4215" s="122" customFormat="1" ht="24.95" customHeight="1" spans="2:2">
      <c r="B4215" s="133"/>
    </row>
    <row r="4216" s="122" customFormat="1" ht="24.95" customHeight="1" spans="2:2">
      <c r="B4216" s="133"/>
    </row>
    <row r="4217" s="122" customFormat="1" ht="24.95" customHeight="1" spans="2:2">
      <c r="B4217" s="133"/>
    </row>
    <row r="4218" s="122" customFormat="1" ht="24.95" customHeight="1" spans="2:2">
      <c r="B4218" s="133"/>
    </row>
    <row r="4219" s="122" customFormat="1" ht="24.95" customHeight="1" spans="2:2">
      <c r="B4219" s="133"/>
    </row>
    <row r="4220" s="122" customFormat="1" ht="24.95" customHeight="1" spans="2:2">
      <c r="B4220" s="133"/>
    </row>
    <row r="4221" s="122" customFormat="1" ht="24.95" customHeight="1" spans="2:2">
      <c r="B4221" s="133"/>
    </row>
    <row r="4222" s="122" customFormat="1" ht="24.95" customHeight="1" spans="2:2">
      <c r="B4222" s="133"/>
    </row>
    <row r="4223" s="122" customFormat="1" ht="24.95" customHeight="1" spans="2:2">
      <c r="B4223" s="133"/>
    </row>
    <row r="4224" s="122" customFormat="1" ht="24.95" customHeight="1" spans="2:2">
      <c r="B4224" s="133"/>
    </row>
    <row r="4225" s="122" customFormat="1" ht="24.95" customHeight="1" spans="2:2">
      <c r="B4225" s="133"/>
    </row>
    <row r="4226" s="122" customFormat="1" ht="24.95" customHeight="1" spans="2:2">
      <c r="B4226" s="133"/>
    </row>
    <row r="4227" s="122" customFormat="1" ht="24.95" customHeight="1" spans="2:2">
      <c r="B4227" s="133"/>
    </row>
    <row r="4228" s="122" customFormat="1" ht="24.95" customHeight="1" spans="2:2">
      <c r="B4228" s="133"/>
    </row>
    <row r="4229" s="122" customFormat="1" ht="24.95" customHeight="1" spans="2:2">
      <c r="B4229" s="133"/>
    </row>
    <row r="4230" s="122" customFormat="1" ht="24.95" customHeight="1" spans="2:2">
      <c r="B4230" s="133"/>
    </row>
    <row r="4231" s="122" customFormat="1" ht="24.95" customHeight="1" spans="2:2">
      <c r="B4231" s="133"/>
    </row>
    <row r="4232" s="122" customFormat="1" ht="24.95" customHeight="1" spans="2:2">
      <c r="B4232" s="133"/>
    </row>
    <row r="4233" s="122" customFormat="1" ht="24.95" customHeight="1" spans="2:2">
      <c r="B4233" s="133"/>
    </row>
    <row r="4234" s="122" customFormat="1" ht="24.95" customHeight="1" spans="2:2">
      <c r="B4234" s="133"/>
    </row>
    <row r="4235" s="122" customFormat="1" ht="24.95" customHeight="1" spans="2:2">
      <c r="B4235" s="133"/>
    </row>
    <row r="4236" s="122" customFormat="1" ht="24.95" customHeight="1" spans="2:2">
      <c r="B4236" s="133"/>
    </row>
    <row r="4237" s="122" customFormat="1" ht="24.95" customHeight="1" spans="2:2">
      <c r="B4237" s="133"/>
    </row>
    <row r="4238" s="122" customFormat="1" ht="24.95" customHeight="1" spans="2:2">
      <c r="B4238" s="133"/>
    </row>
    <row r="4239" s="122" customFormat="1" ht="24.95" customHeight="1" spans="2:2">
      <c r="B4239" s="133"/>
    </row>
    <row r="4240" s="122" customFormat="1" ht="24.95" customHeight="1" spans="2:2">
      <c r="B4240" s="133"/>
    </row>
    <row r="4241" s="122" customFormat="1" ht="24.95" customHeight="1" spans="2:2">
      <c r="B4241" s="133"/>
    </row>
    <row r="4242" s="122" customFormat="1" ht="24.95" customHeight="1" spans="2:2">
      <c r="B4242" s="133"/>
    </row>
    <row r="4243" s="122" customFormat="1" ht="24.95" customHeight="1" spans="2:2">
      <c r="B4243" s="133"/>
    </row>
    <row r="4244" s="122" customFormat="1" ht="24.95" customHeight="1" spans="2:2">
      <c r="B4244" s="133"/>
    </row>
    <row r="4245" s="122" customFormat="1" ht="24.95" customHeight="1" spans="2:2">
      <c r="B4245" s="133"/>
    </row>
    <row r="4246" s="122" customFormat="1" ht="24.95" customHeight="1" spans="2:2">
      <c r="B4246" s="133"/>
    </row>
    <row r="4247" s="122" customFormat="1" ht="24.95" customHeight="1" spans="2:2">
      <c r="B4247" s="133"/>
    </row>
    <row r="4248" s="122" customFormat="1" ht="24.95" customHeight="1" spans="2:2">
      <c r="B4248" s="133"/>
    </row>
    <row r="4249" s="122" customFormat="1" ht="24.95" customHeight="1" spans="2:2">
      <c r="B4249" s="133"/>
    </row>
    <row r="4250" s="122" customFormat="1" ht="24.95" customHeight="1" spans="2:2">
      <c r="B4250" s="133"/>
    </row>
    <row r="4251" s="122" customFormat="1" ht="24.95" customHeight="1" spans="2:2">
      <c r="B4251" s="133"/>
    </row>
    <row r="4252" s="122" customFormat="1" ht="24.95" customHeight="1" spans="2:2">
      <c r="B4252" s="133"/>
    </row>
    <row r="4253" s="122" customFormat="1" ht="24.95" customHeight="1" spans="2:2">
      <c r="B4253" s="133"/>
    </row>
    <row r="4254" s="122" customFormat="1" ht="24.95" customHeight="1" spans="2:2">
      <c r="B4254" s="133"/>
    </row>
    <row r="4255" s="122" customFormat="1" ht="24.95" customHeight="1" spans="2:2">
      <c r="B4255" s="133"/>
    </row>
    <row r="4256" s="122" customFormat="1" ht="24.95" customHeight="1" spans="2:2">
      <c r="B4256" s="133"/>
    </row>
    <row r="4257" s="122" customFormat="1" ht="24.95" customHeight="1" spans="2:2">
      <c r="B4257" s="133"/>
    </row>
    <row r="4258" s="122" customFormat="1" ht="24.95" customHeight="1" spans="2:2">
      <c r="B4258" s="133"/>
    </row>
    <row r="4259" s="122" customFormat="1" ht="24.95" customHeight="1" spans="2:2">
      <c r="B4259" s="133"/>
    </row>
    <row r="4260" s="122" customFormat="1" ht="24.95" customHeight="1" spans="2:2">
      <c r="B4260" s="133"/>
    </row>
    <row r="4261" s="122" customFormat="1" ht="24.95" customHeight="1" spans="2:2">
      <c r="B4261" s="133"/>
    </row>
    <row r="4262" s="122" customFormat="1" ht="24.95" customHeight="1" spans="2:2">
      <c r="B4262" s="133"/>
    </row>
    <row r="4263" s="122" customFormat="1" ht="24.95" customHeight="1" spans="2:2">
      <c r="B4263" s="133"/>
    </row>
    <row r="4264" s="122" customFormat="1" ht="24.95" customHeight="1" spans="2:2">
      <c r="B4264" s="133"/>
    </row>
    <row r="4265" s="122" customFormat="1" ht="24.95" customHeight="1" spans="2:2">
      <c r="B4265" s="133"/>
    </row>
    <row r="4266" s="122" customFormat="1" ht="24.95" customHeight="1" spans="2:2">
      <c r="B4266" s="133"/>
    </row>
    <row r="4267" s="122" customFormat="1" ht="24.95" customHeight="1" spans="2:2">
      <c r="B4267" s="133"/>
    </row>
    <row r="4268" s="122" customFormat="1" ht="24.95" customHeight="1" spans="2:2">
      <c r="B4268" s="133"/>
    </row>
    <row r="4269" s="122" customFormat="1" ht="24.95" customHeight="1" spans="2:2">
      <c r="B4269" s="133"/>
    </row>
    <row r="4270" s="122" customFormat="1" ht="24.95" customHeight="1" spans="2:2">
      <c r="B4270" s="133"/>
    </row>
    <row r="4271" s="122" customFormat="1" ht="24.95" customHeight="1" spans="2:2">
      <c r="B4271" s="133"/>
    </row>
    <row r="4272" s="122" customFormat="1" ht="24.95" customHeight="1" spans="2:2">
      <c r="B4272" s="133"/>
    </row>
    <row r="4273" s="122" customFormat="1" ht="24.95" customHeight="1" spans="2:2">
      <c r="B4273" s="133"/>
    </row>
    <row r="4274" s="122" customFormat="1" ht="24.95" customHeight="1" spans="2:2">
      <c r="B4274" s="133"/>
    </row>
    <row r="4275" s="122" customFormat="1" ht="24.95" customHeight="1" spans="2:2">
      <c r="B4275" s="133"/>
    </row>
    <row r="4276" s="122" customFormat="1" ht="24.95" customHeight="1" spans="2:2">
      <c r="B4276" s="133"/>
    </row>
    <row r="4277" s="122" customFormat="1" ht="24.95" customHeight="1" spans="2:2">
      <c r="B4277" s="133"/>
    </row>
    <row r="4278" s="122" customFormat="1" ht="24.95" customHeight="1" spans="2:2">
      <c r="B4278" s="133"/>
    </row>
    <row r="4279" s="122" customFormat="1" ht="24.95" customHeight="1" spans="2:2">
      <c r="B4279" s="133"/>
    </row>
    <row r="4280" s="122" customFormat="1" ht="24.95" customHeight="1" spans="2:2">
      <c r="B4280" s="133"/>
    </row>
    <row r="4281" s="122" customFormat="1" ht="24.95" customHeight="1" spans="2:2">
      <c r="B4281" s="133"/>
    </row>
    <row r="4282" s="122" customFormat="1" ht="24.95" customHeight="1" spans="2:2">
      <c r="B4282" s="133"/>
    </row>
    <row r="4283" s="122" customFormat="1" ht="24.95" customHeight="1" spans="2:2">
      <c r="B4283" s="133"/>
    </row>
    <row r="4284" s="122" customFormat="1" ht="24.95" customHeight="1" spans="2:2">
      <c r="B4284" s="133"/>
    </row>
    <row r="4285" s="122" customFormat="1" ht="24.95" customHeight="1" spans="2:2">
      <c r="B4285" s="133"/>
    </row>
    <row r="4286" s="122" customFormat="1" ht="24.95" customHeight="1" spans="2:2">
      <c r="B4286" s="133"/>
    </row>
    <row r="4287" s="122" customFormat="1" ht="24.95" customHeight="1" spans="2:2">
      <c r="B4287" s="133"/>
    </row>
    <row r="4288" s="122" customFormat="1" ht="24.95" customHeight="1" spans="2:2">
      <c r="B4288" s="133"/>
    </row>
    <row r="4289" s="122" customFormat="1" ht="24.95" customHeight="1" spans="2:2">
      <c r="B4289" s="133"/>
    </row>
    <row r="4290" s="122" customFormat="1" ht="24.95" customHeight="1" spans="2:2">
      <c r="B4290" s="133"/>
    </row>
    <row r="4291" s="122" customFormat="1" ht="24.95" customHeight="1" spans="2:2">
      <c r="B4291" s="133"/>
    </row>
    <row r="4292" s="122" customFormat="1" ht="24.95" customHeight="1" spans="2:2">
      <c r="B4292" s="133"/>
    </row>
    <row r="4293" s="122" customFormat="1" ht="24.95" customHeight="1" spans="2:2">
      <c r="B4293" s="133"/>
    </row>
    <row r="4294" s="122" customFormat="1" ht="24.95" customHeight="1" spans="2:2">
      <c r="B4294" s="133"/>
    </row>
    <row r="4295" s="122" customFormat="1" ht="24.95" customHeight="1" spans="2:2">
      <c r="B4295" s="133"/>
    </row>
    <row r="4296" s="122" customFormat="1" ht="24.95" customHeight="1" spans="2:2">
      <c r="B4296" s="133"/>
    </row>
    <row r="4297" s="122" customFormat="1" ht="24.95" customHeight="1" spans="2:2">
      <c r="B4297" s="133"/>
    </row>
    <row r="4298" s="122" customFormat="1" ht="24.95" customHeight="1" spans="2:2">
      <c r="B4298" s="133"/>
    </row>
    <row r="4299" s="122" customFormat="1" ht="24.95" customHeight="1" spans="2:2">
      <c r="B4299" s="133"/>
    </row>
    <row r="4300" s="122" customFormat="1" ht="24.95" customHeight="1" spans="2:2">
      <c r="B4300" s="133"/>
    </row>
    <row r="4301" s="122" customFormat="1" ht="24.95" customHeight="1" spans="2:2">
      <c r="B4301" s="133"/>
    </row>
    <row r="4302" s="122" customFormat="1" ht="24.95" customHeight="1" spans="2:2">
      <c r="B4302" s="133"/>
    </row>
    <row r="4303" s="122" customFormat="1" ht="24.95" customHeight="1" spans="2:2">
      <c r="B4303" s="133"/>
    </row>
    <row r="4304" s="122" customFormat="1" ht="24.95" customHeight="1" spans="2:2">
      <c r="B4304" s="133"/>
    </row>
    <row r="4305" s="122" customFormat="1" ht="24.95" customHeight="1" spans="2:2">
      <c r="B4305" s="133"/>
    </row>
    <row r="4306" s="122" customFormat="1" ht="24.95" customHeight="1" spans="2:2">
      <c r="B4306" s="133"/>
    </row>
    <row r="4307" s="122" customFormat="1" ht="24.95" customHeight="1" spans="2:2">
      <c r="B4307" s="133"/>
    </row>
    <row r="4308" s="122" customFormat="1" ht="24.95" customHeight="1" spans="2:2">
      <c r="B4308" s="133"/>
    </row>
    <row r="4309" s="122" customFormat="1" ht="24.95" customHeight="1" spans="2:2">
      <c r="B4309" s="133"/>
    </row>
    <row r="4310" s="122" customFormat="1" ht="24.95" customHeight="1" spans="2:2">
      <c r="B4310" s="133"/>
    </row>
    <row r="4311" s="122" customFormat="1" ht="24.95" customHeight="1" spans="2:2">
      <c r="B4311" s="133"/>
    </row>
    <row r="4312" s="122" customFormat="1" ht="24.95" customHeight="1" spans="2:2">
      <c r="B4312" s="133"/>
    </row>
    <row r="4313" s="122" customFormat="1" ht="24.95" customHeight="1" spans="2:2">
      <c r="B4313" s="133"/>
    </row>
    <row r="4314" s="122" customFormat="1" ht="24.95" customHeight="1" spans="2:2">
      <c r="B4314" s="133"/>
    </row>
    <row r="4315" s="122" customFormat="1" ht="24.95" customHeight="1" spans="2:2">
      <c r="B4315" s="133"/>
    </row>
    <row r="4316" s="122" customFormat="1" ht="24.95" customHeight="1" spans="2:2">
      <c r="B4316" s="133"/>
    </row>
    <row r="4317" s="122" customFormat="1" ht="24.95" customHeight="1" spans="2:2">
      <c r="B4317" s="133"/>
    </row>
    <row r="4318" s="122" customFormat="1" ht="24.95" customHeight="1" spans="2:2">
      <c r="B4318" s="133"/>
    </row>
    <row r="4319" s="122" customFormat="1" ht="24.95" customHeight="1" spans="2:2">
      <c r="B4319" s="133"/>
    </row>
    <row r="4320" s="122" customFormat="1" ht="24.95" customHeight="1" spans="2:2">
      <c r="B4320" s="133"/>
    </row>
    <row r="4321" s="122" customFormat="1" ht="24.95" customHeight="1" spans="2:2">
      <c r="B4321" s="133"/>
    </row>
    <row r="4322" s="122" customFormat="1" ht="24.95" customHeight="1" spans="2:2">
      <c r="B4322" s="133"/>
    </row>
    <row r="4323" s="122" customFormat="1" ht="24.95" customHeight="1" spans="2:2">
      <c r="B4323" s="133"/>
    </row>
    <row r="4324" s="122" customFormat="1" ht="24.95" customHeight="1" spans="2:2">
      <c r="B4324" s="133"/>
    </row>
    <row r="4325" s="122" customFormat="1" ht="24.95" customHeight="1" spans="2:2">
      <c r="B4325" s="133"/>
    </row>
    <row r="4326" s="122" customFormat="1" ht="24.95" customHeight="1" spans="2:2">
      <c r="B4326" s="133"/>
    </row>
    <row r="4327" s="122" customFormat="1" ht="24.95" customHeight="1" spans="2:2">
      <c r="B4327" s="133"/>
    </row>
    <row r="4328" s="122" customFormat="1" ht="24.95" customHeight="1" spans="2:2">
      <c r="B4328" s="133"/>
    </row>
    <row r="4329" s="122" customFormat="1" ht="24.95" customHeight="1" spans="2:2">
      <c r="B4329" s="133"/>
    </row>
    <row r="4330" s="122" customFormat="1" ht="24.95" customHeight="1" spans="2:2">
      <c r="B4330" s="133"/>
    </row>
    <row r="4331" s="122" customFormat="1" ht="24.95" customHeight="1" spans="2:2">
      <c r="B4331" s="133"/>
    </row>
    <row r="4332" s="122" customFormat="1" ht="24.95" customHeight="1" spans="2:2">
      <c r="B4332" s="133"/>
    </row>
    <row r="4333" s="122" customFormat="1" ht="24.95" customHeight="1" spans="2:2">
      <c r="B4333" s="133"/>
    </row>
    <row r="4334" s="122" customFormat="1" ht="24.95" customHeight="1" spans="2:2">
      <c r="B4334" s="133"/>
    </row>
    <row r="4335" s="122" customFormat="1" ht="24.95" customHeight="1" spans="2:2">
      <c r="B4335" s="133"/>
    </row>
    <row r="4336" s="122" customFormat="1" ht="24.95" customHeight="1" spans="2:2">
      <c r="B4336" s="133"/>
    </row>
    <row r="4337" s="122" customFormat="1" ht="24.95" customHeight="1" spans="2:2">
      <c r="B4337" s="133"/>
    </row>
    <row r="4338" s="122" customFormat="1" ht="24.95" customHeight="1" spans="2:2">
      <c r="B4338" s="133"/>
    </row>
    <row r="4339" s="122" customFormat="1" ht="24.95" customHeight="1" spans="2:2">
      <c r="B4339" s="133"/>
    </row>
    <row r="4340" s="122" customFormat="1" ht="24.95" customHeight="1" spans="2:2">
      <c r="B4340" s="133"/>
    </row>
    <row r="4341" s="122" customFormat="1" ht="24.95" customHeight="1" spans="2:2">
      <c r="B4341" s="133"/>
    </row>
    <row r="4342" s="122" customFormat="1" ht="24.95" customHeight="1" spans="2:2">
      <c r="B4342" s="133"/>
    </row>
    <row r="4343" s="122" customFormat="1" ht="24.95" customHeight="1" spans="2:2">
      <c r="B4343" s="133"/>
    </row>
    <row r="4344" s="122" customFormat="1" ht="24.95" customHeight="1" spans="2:2">
      <c r="B4344" s="133"/>
    </row>
    <row r="4345" s="122" customFormat="1" ht="24.95" customHeight="1" spans="2:2">
      <c r="B4345" s="133"/>
    </row>
    <row r="4346" s="122" customFormat="1" ht="24.95" customHeight="1" spans="2:2">
      <c r="B4346" s="133"/>
    </row>
    <row r="4347" s="122" customFormat="1" ht="24.95" customHeight="1" spans="2:2">
      <c r="B4347" s="133"/>
    </row>
    <row r="4348" s="122" customFormat="1" ht="24.95" customHeight="1" spans="2:2">
      <c r="B4348" s="133"/>
    </row>
    <row r="4349" s="122" customFormat="1" ht="24.95" customHeight="1" spans="2:2">
      <c r="B4349" s="133"/>
    </row>
    <row r="4350" s="122" customFormat="1" ht="24.95" customHeight="1" spans="2:2">
      <c r="B4350" s="133"/>
    </row>
    <row r="4351" s="122" customFormat="1" ht="24.95" customHeight="1" spans="2:2">
      <c r="B4351" s="133"/>
    </row>
    <row r="4352" s="122" customFormat="1" ht="24.95" customHeight="1" spans="2:2">
      <c r="B4352" s="133"/>
    </row>
    <row r="4353" s="122" customFormat="1" ht="24.95" customHeight="1" spans="2:2">
      <c r="B4353" s="133"/>
    </row>
    <row r="4354" s="122" customFormat="1" ht="24.95" customHeight="1" spans="2:2">
      <c r="B4354" s="133"/>
    </row>
    <row r="4355" s="122" customFormat="1" ht="24.95" customHeight="1" spans="2:2">
      <c r="B4355" s="133"/>
    </row>
    <row r="4356" s="122" customFormat="1" ht="24.95" customHeight="1" spans="2:2">
      <c r="B4356" s="133"/>
    </row>
    <row r="4357" s="122" customFormat="1" ht="24.95" customHeight="1" spans="2:2">
      <c r="B4357" s="133"/>
    </row>
    <row r="4358" s="122" customFormat="1" ht="24.95" customHeight="1" spans="2:2">
      <c r="B4358" s="133"/>
    </row>
    <row r="4359" s="122" customFormat="1" ht="24.95" customHeight="1" spans="2:2">
      <c r="B4359" s="133"/>
    </row>
    <row r="4360" s="122" customFormat="1" ht="24.95" customHeight="1" spans="2:2">
      <c r="B4360" s="133"/>
    </row>
    <row r="4361" s="122" customFormat="1" ht="24.95" customHeight="1" spans="2:2">
      <c r="B4361" s="133"/>
    </row>
    <row r="4362" s="122" customFormat="1" ht="24.95" customHeight="1" spans="2:2">
      <c r="B4362" s="133"/>
    </row>
    <row r="4363" s="122" customFormat="1" ht="24.95" customHeight="1" spans="2:2">
      <c r="B4363" s="133"/>
    </row>
    <row r="4364" s="122" customFormat="1" ht="24.95" customHeight="1" spans="2:2">
      <c r="B4364" s="133"/>
    </row>
    <row r="4365" s="122" customFormat="1" ht="24.95" customHeight="1" spans="2:2">
      <c r="B4365" s="133"/>
    </row>
    <row r="4366" s="122" customFormat="1" ht="24.95" customHeight="1" spans="2:2">
      <c r="B4366" s="133"/>
    </row>
    <row r="4367" s="122" customFormat="1" ht="24.95" customHeight="1" spans="2:2">
      <c r="B4367" s="133"/>
    </row>
    <row r="4368" s="122" customFormat="1" ht="24.95" customHeight="1" spans="2:2">
      <c r="B4368" s="133"/>
    </row>
    <row r="4369" s="122" customFormat="1" ht="24.95" customHeight="1" spans="2:2">
      <c r="B4369" s="133"/>
    </row>
    <row r="4370" s="122" customFormat="1" ht="24.95" customHeight="1" spans="2:2">
      <c r="B4370" s="133"/>
    </row>
    <row r="4371" s="122" customFormat="1" ht="24.95" customHeight="1" spans="2:2">
      <c r="B4371" s="133"/>
    </row>
    <row r="4372" s="122" customFormat="1" ht="24.95" customHeight="1" spans="2:2">
      <c r="B4372" s="133"/>
    </row>
    <row r="4373" s="122" customFormat="1" ht="24.95" customHeight="1" spans="2:2">
      <c r="B4373" s="133"/>
    </row>
    <row r="4374" s="122" customFormat="1" ht="24.95" customHeight="1" spans="2:2">
      <c r="B4374" s="133"/>
    </row>
    <row r="4375" s="122" customFormat="1" ht="24.95" customHeight="1" spans="2:2">
      <c r="B4375" s="133"/>
    </row>
    <row r="4376" s="122" customFormat="1" ht="24.95" customHeight="1" spans="2:2">
      <c r="B4376" s="133"/>
    </row>
    <row r="4377" s="122" customFormat="1" ht="24.95" customHeight="1" spans="2:2">
      <c r="B4377" s="133"/>
    </row>
    <row r="4378" s="122" customFormat="1" ht="24.95" customHeight="1" spans="2:2">
      <c r="B4378" s="133"/>
    </row>
    <row r="4379" s="122" customFormat="1" ht="24.95" customHeight="1" spans="2:2">
      <c r="B4379" s="133"/>
    </row>
    <row r="4380" s="122" customFormat="1" ht="24.95" customHeight="1" spans="2:2">
      <c r="B4380" s="133"/>
    </row>
    <row r="4381" s="122" customFormat="1" ht="24.95" customHeight="1" spans="2:2">
      <c r="B4381" s="133"/>
    </row>
    <row r="4382" s="122" customFormat="1" ht="24.95" customHeight="1" spans="2:2">
      <c r="B4382" s="133"/>
    </row>
    <row r="4383" s="122" customFormat="1" ht="24.95" customHeight="1" spans="2:2">
      <c r="B4383" s="133"/>
    </row>
    <row r="4384" s="122" customFormat="1" ht="24.95" customHeight="1" spans="2:2">
      <c r="B4384" s="133"/>
    </row>
    <row r="4385" s="122" customFormat="1" ht="24.95" customHeight="1" spans="2:2">
      <c r="B4385" s="133"/>
    </row>
    <row r="4386" s="122" customFormat="1" ht="24.95" customHeight="1" spans="2:2">
      <c r="B4386" s="133"/>
    </row>
    <row r="4387" s="122" customFormat="1" ht="24.95" customHeight="1" spans="2:2">
      <c r="B4387" s="133"/>
    </row>
    <row r="4388" s="122" customFormat="1" ht="24.95" customHeight="1" spans="2:2">
      <c r="B4388" s="133"/>
    </row>
    <row r="4389" s="122" customFormat="1" ht="24.95" customHeight="1" spans="2:2">
      <c r="B4389" s="133"/>
    </row>
    <row r="4390" s="122" customFormat="1" ht="24.95" customHeight="1" spans="2:2">
      <c r="B4390" s="133"/>
    </row>
    <row r="4391" s="122" customFormat="1" ht="24.95" customHeight="1" spans="2:2">
      <c r="B4391" s="133"/>
    </row>
    <row r="4392" s="122" customFormat="1" ht="24.95" customHeight="1" spans="2:2">
      <c r="B4392" s="133"/>
    </row>
    <row r="4393" s="122" customFormat="1" ht="24.95" customHeight="1" spans="2:2">
      <c r="B4393" s="133"/>
    </row>
    <row r="4394" s="122" customFormat="1" ht="24.95" customHeight="1" spans="2:2">
      <c r="B4394" s="133"/>
    </row>
    <row r="4395" s="122" customFormat="1" ht="24.95" customHeight="1" spans="2:2">
      <c r="B4395" s="133"/>
    </row>
    <row r="4396" s="122" customFormat="1" ht="24.95" customHeight="1" spans="2:2">
      <c r="B4396" s="133"/>
    </row>
    <row r="4397" s="122" customFormat="1" ht="24.95" customHeight="1" spans="2:2">
      <c r="B4397" s="133"/>
    </row>
    <row r="4398" s="122" customFormat="1" ht="24.95" customHeight="1" spans="2:2">
      <c r="B4398" s="133"/>
    </row>
    <row r="4399" s="122" customFormat="1" ht="24.95" customHeight="1" spans="2:2">
      <c r="B4399" s="133"/>
    </row>
    <row r="4400" s="122" customFormat="1" ht="24.95" customHeight="1" spans="2:2">
      <c r="B4400" s="133"/>
    </row>
    <row r="4401" s="122" customFormat="1" ht="24.95" customHeight="1" spans="2:2">
      <c r="B4401" s="133"/>
    </row>
    <row r="4402" s="122" customFormat="1" ht="24.95" customHeight="1" spans="2:2">
      <c r="B4402" s="133"/>
    </row>
    <row r="4403" s="122" customFormat="1" ht="24.95" customHeight="1" spans="2:2">
      <c r="B4403" s="133"/>
    </row>
    <row r="4404" s="122" customFormat="1" ht="24.95" customHeight="1" spans="2:2">
      <c r="B4404" s="133"/>
    </row>
    <row r="4405" s="122" customFormat="1" ht="24.95" customHeight="1" spans="2:2">
      <c r="B4405" s="133"/>
    </row>
    <row r="4406" s="122" customFormat="1" ht="24.95" customHeight="1" spans="2:2">
      <c r="B4406" s="133"/>
    </row>
    <row r="4407" s="122" customFormat="1" ht="24.95" customHeight="1" spans="2:2">
      <c r="B4407" s="133"/>
    </row>
    <row r="4408" s="122" customFormat="1" ht="24.95" customHeight="1" spans="2:2">
      <c r="B4408" s="133"/>
    </row>
    <row r="4409" s="122" customFormat="1" ht="24.95" customHeight="1" spans="2:2">
      <c r="B4409" s="133"/>
    </row>
    <row r="4410" s="122" customFormat="1" ht="24.95" customHeight="1" spans="2:2">
      <c r="B4410" s="133"/>
    </row>
    <row r="4411" s="122" customFormat="1" ht="24.95" customHeight="1" spans="2:2">
      <c r="B4411" s="133"/>
    </row>
    <row r="4412" s="122" customFormat="1" ht="24.95" customHeight="1" spans="2:2">
      <c r="B4412" s="133"/>
    </row>
    <row r="4413" s="122" customFormat="1" ht="24.95" customHeight="1" spans="2:2">
      <c r="B4413" s="133"/>
    </row>
    <row r="4414" s="122" customFormat="1" ht="24.95" customHeight="1" spans="2:2">
      <c r="B4414" s="133"/>
    </row>
    <row r="4415" s="122" customFormat="1" ht="24.95" customHeight="1" spans="2:2">
      <c r="B4415" s="133"/>
    </row>
    <row r="4416" s="122" customFormat="1" ht="24.95" customHeight="1" spans="2:2">
      <c r="B4416" s="133"/>
    </row>
    <row r="4417" s="122" customFormat="1" ht="24.95" customHeight="1" spans="2:2">
      <c r="B4417" s="133"/>
    </row>
    <row r="4418" s="122" customFormat="1" ht="24.95" customHeight="1" spans="2:2">
      <c r="B4418" s="133"/>
    </row>
    <row r="4419" s="122" customFormat="1" ht="24.95" customHeight="1" spans="2:2">
      <c r="B4419" s="133"/>
    </row>
    <row r="4420" s="122" customFormat="1" ht="24.95" customHeight="1" spans="2:2">
      <c r="B4420" s="133"/>
    </row>
    <row r="4421" s="122" customFormat="1" ht="24.95" customHeight="1" spans="2:2">
      <c r="B4421" s="133"/>
    </row>
    <row r="4422" s="122" customFormat="1" ht="24.95" customHeight="1" spans="2:2">
      <c r="B4422" s="133"/>
    </row>
    <row r="4423" s="122" customFormat="1" ht="24.95" customHeight="1" spans="2:2">
      <c r="B4423" s="133"/>
    </row>
    <row r="4424" s="122" customFormat="1" ht="24.95" customHeight="1" spans="2:2">
      <c r="B4424" s="133"/>
    </row>
    <row r="4425" s="122" customFormat="1" ht="24.95" customHeight="1" spans="2:2">
      <c r="B4425" s="133"/>
    </row>
    <row r="4426" s="122" customFormat="1" ht="24.95" customHeight="1" spans="2:2">
      <c r="B4426" s="133"/>
    </row>
    <row r="4427" s="122" customFormat="1" ht="24.95" customHeight="1" spans="2:2">
      <c r="B4427" s="133"/>
    </row>
    <row r="4428" s="122" customFormat="1" ht="24.95" customHeight="1" spans="2:2">
      <c r="B4428" s="133"/>
    </row>
    <row r="4429" s="122" customFormat="1" ht="24.95" customHeight="1" spans="2:2">
      <c r="B4429" s="133"/>
    </row>
    <row r="4430" s="122" customFormat="1" ht="24.95" customHeight="1" spans="2:2">
      <c r="B4430" s="133"/>
    </row>
    <row r="4431" s="122" customFormat="1" ht="24.95" customHeight="1" spans="2:2">
      <c r="B4431" s="133"/>
    </row>
    <row r="4432" s="122" customFormat="1" ht="24.95" customHeight="1" spans="2:2">
      <c r="B4432" s="133"/>
    </row>
    <row r="4433" s="122" customFormat="1" ht="24.95" customHeight="1" spans="2:2">
      <c r="B4433" s="133"/>
    </row>
    <row r="4434" s="122" customFormat="1" ht="24.95" customHeight="1" spans="2:2">
      <c r="B4434" s="133"/>
    </row>
    <row r="4435" s="122" customFormat="1" ht="24.95" customHeight="1" spans="2:2">
      <c r="B4435" s="133"/>
    </row>
    <row r="4436" s="122" customFormat="1" ht="24.95" customHeight="1" spans="2:2">
      <c r="B4436" s="133"/>
    </row>
    <row r="4437" s="122" customFormat="1" ht="24.95" customHeight="1" spans="2:2">
      <c r="B4437" s="133"/>
    </row>
    <row r="4438" s="122" customFormat="1" ht="24.95" customHeight="1" spans="2:2">
      <c r="B4438" s="133"/>
    </row>
    <row r="4439" s="122" customFormat="1" ht="24.95" customHeight="1" spans="2:2">
      <c r="B4439" s="133"/>
    </row>
    <row r="4440" s="122" customFormat="1" ht="24.95" customHeight="1" spans="2:2">
      <c r="B4440" s="133"/>
    </row>
    <row r="4441" s="122" customFormat="1" ht="24.95" customHeight="1" spans="2:2">
      <c r="B4441" s="133"/>
    </row>
    <row r="4442" s="122" customFormat="1" ht="24.95" customHeight="1" spans="2:2">
      <c r="B4442" s="133"/>
    </row>
    <row r="4443" s="122" customFormat="1" ht="24.95" customHeight="1" spans="2:2">
      <c r="B4443" s="133"/>
    </row>
    <row r="4444" s="122" customFormat="1" ht="24.95" customHeight="1" spans="2:2">
      <c r="B4444" s="133"/>
    </row>
    <row r="4445" s="122" customFormat="1" ht="24.95" customHeight="1" spans="2:2">
      <c r="B4445" s="133"/>
    </row>
    <row r="4446" s="122" customFormat="1" ht="24.95" customHeight="1" spans="2:2">
      <c r="B4446" s="133"/>
    </row>
    <row r="4447" s="122" customFormat="1" ht="24.95" customHeight="1" spans="2:2">
      <c r="B4447" s="133"/>
    </row>
    <row r="4448" s="122" customFormat="1" ht="24.95" customHeight="1" spans="2:2">
      <c r="B4448" s="133"/>
    </row>
    <row r="4449" s="122" customFormat="1" ht="24.95" customHeight="1" spans="2:2">
      <c r="B4449" s="133"/>
    </row>
    <row r="4450" s="122" customFormat="1" ht="24.95" customHeight="1" spans="2:2">
      <c r="B4450" s="133"/>
    </row>
    <row r="4451" s="122" customFormat="1" ht="24.95" customHeight="1" spans="2:2">
      <c r="B4451" s="133"/>
    </row>
    <row r="4452" s="122" customFormat="1" ht="24.95" customHeight="1" spans="2:2">
      <c r="B4452" s="133"/>
    </row>
    <row r="4453" s="122" customFormat="1" ht="24.95" customHeight="1" spans="2:2">
      <c r="B4453" s="133"/>
    </row>
    <row r="4454" s="122" customFormat="1" ht="24.95" customHeight="1" spans="2:2">
      <c r="B4454" s="133"/>
    </row>
    <row r="4455" s="122" customFormat="1" ht="24.95" customHeight="1" spans="2:2">
      <c r="B4455" s="133"/>
    </row>
    <row r="4456" s="122" customFormat="1" ht="24.95" customHeight="1" spans="2:2">
      <c r="B4456" s="133"/>
    </row>
    <row r="4457" s="122" customFormat="1" ht="24.95" customHeight="1" spans="2:2">
      <c r="B4457" s="133"/>
    </row>
    <row r="4458" s="122" customFormat="1" ht="24.95" customHeight="1" spans="2:2">
      <c r="B4458" s="133"/>
    </row>
    <row r="4459" s="122" customFormat="1" ht="24.95" customHeight="1" spans="2:2">
      <c r="B4459" s="133"/>
    </row>
    <row r="4460" s="122" customFormat="1" ht="24.95" customHeight="1" spans="2:2">
      <c r="B4460" s="133"/>
    </row>
    <row r="4461" s="122" customFormat="1" ht="24.95" customHeight="1" spans="2:2">
      <c r="B4461" s="133"/>
    </row>
    <row r="4462" s="122" customFormat="1" ht="24.95" customHeight="1" spans="2:2">
      <c r="B4462" s="133"/>
    </row>
    <row r="4463" s="122" customFormat="1" ht="24.95" customHeight="1" spans="2:2">
      <c r="B4463" s="133"/>
    </row>
    <row r="4464" s="122" customFormat="1" ht="24.95" customHeight="1" spans="2:2">
      <c r="B4464" s="133"/>
    </row>
    <row r="4465" s="122" customFormat="1" ht="24.95" customHeight="1" spans="2:2">
      <c r="B4465" s="133"/>
    </row>
    <row r="4466" s="122" customFormat="1" ht="24.95" customHeight="1" spans="2:2">
      <c r="B4466" s="133"/>
    </row>
    <row r="4467" s="122" customFormat="1" ht="24.95" customHeight="1" spans="2:2">
      <c r="B4467" s="133"/>
    </row>
    <row r="4468" s="122" customFormat="1" ht="24.95" customHeight="1" spans="2:2">
      <c r="B4468" s="133"/>
    </row>
    <row r="4469" s="122" customFormat="1" ht="24.95" customHeight="1" spans="2:2">
      <c r="B4469" s="133"/>
    </row>
    <row r="4470" s="122" customFormat="1" ht="24.95" customHeight="1" spans="2:2">
      <c r="B4470" s="133"/>
    </row>
    <row r="4471" s="122" customFormat="1" ht="24.95" customHeight="1" spans="2:2">
      <c r="B4471" s="133"/>
    </row>
    <row r="4472" s="122" customFormat="1" ht="24.95" customHeight="1" spans="2:2">
      <c r="B4472" s="133"/>
    </row>
    <row r="4473" s="122" customFormat="1" ht="24.95" customHeight="1" spans="2:2">
      <c r="B4473" s="133"/>
    </row>
    <row r="4474" s="122" customFormat="1" ht="24.95" customHeight="1" spans="2:2">
      <c r="B4474" s="133"/>
    </row>
    <row r="4475" s="122" customFormat="1" ht="24.95" customHeight="1" spans="2:2">
      <c r="B4475" s="133"/>
    </row>
    <row r="4476" s="122" customFormat="1" ht="24.95" customHeight="1" spans="2:2">
      <c r="B4476" s="133"/>
    </row>
    <row r="4477" s="122" customFormat="1" ht="24.95" customHeight="1" spans="2:2">
      <c r="B4477" s="133"/>
    </row>
    <row r="4478" s="122" customFormat="1" ht="24.95" customHeight="1" spans="2:2">
      <c r="B4478" s="133"/>
    </row>
    <row r="4479" s="122" customFormat="1" ht="24.95" customHeight="1" spans="2:2">
      <c r="B4479" s="133"/>
    </row>
    <row r="4480" s="122" customFormat="1" ht="24.95" customHeight="1" spans="2:2">
      <c r="B4480" s="133"/>
    </row>
    <row r="4481" s="122" customFormat="1" ht="24.95" customHeight="1" spans="2:2">
      <c r="B4481" s="133"/>
    </row>
    <row r="4482" s="122" customFormat="1" ht="24.95" customHeight="1" spans="2:2">
      <c r="B4482" s="133"/>
    </row>
    <row r="4483" s="122" customFormat="1" ht="24.95" customHeight="1" spans="2:2">
      <c r="B4483" s="133"/>
    </row>
    <row r="4484" s="122" customFormat="1" ht="24.95" customHeight="1" spans="2:2">
      <c r="B4484" s="133"/>
    </row>
    <row r="4485" s="122" customFormat="1" ht="24.95" customHeight="1" spans="2:2">
      <c r="B4485" s="133"/>
    </row>
    <row r="4486" s="122" customFormat="1" ht="24.95" customHeight="1" spans="2:2">
      <c r="B4486" s="133"/>
    </row>
    <row r="4487" s="122" customFormat="1" ht="24.95" customHeight="1" spans="2:2">
      <c r="B4487" s="133"/>
    </row>
    <row r="4488" s="122" customFormat="1" ht="24.95" customHeight="1" spans="2:2">
      <c r="B4488" s="133"/>
    </row>
    <row r="4489" s="122" customFormat="1" ht="24.95" customHeight="1" spans="2:2">
      <c r="B4489" s="133"/>
    </row>
    <row r="4490" s="122" customFormat="1" ht="24.95" customHeight="1" spans="2:2">
      <c r="B4490" s="133"/>
    </row>
    <row r="4491" s="122" customFormat="1" ht="24.95" customHeight="1" spans="2:2">
      <c r="B4491" s="133"/>
    </row>
    <row r="4492" s="122" customFormat="1" ht="24.95" customHeight="1" spans="2:2">
      <c r="B4492" s="133"/>
    </row>
    <row r="4493" s="122" customFormat="1" ht="24.95" customHeight="1" spans="2:2">
      <c r="B4493" s="133"/>
    </row>
    <row r="4494" s="122" customFormat="1" ht="24.95" customHeight="1" spans="2:2">
      <c r="B4494" s="133"/>
    </row>
    <row r="4495" s="122" customFormat="1" ht="24.95" customHeight="1" spans="2:2">
      <c r="B4495" s="133"/>
    </row>
    <row r="4496" s="122" customFormat="1" ht="24.95" customHeight="1" spans="2:2">
      <c r="B4496" s="133"/>
    </row>
    <row r="4497" s="122" customFormat="1" ht="24.95" customHeight="1" spans="2:2">
      <c r="B4497" s="133"/>
    </row>
    <row r="4498" s="122" customFormat="1" ht="24.95" customHeight="1" spans="2:2">
      <c r="B4498" s="133"/>
    </row>
    <row r="4499" s="122" customFormat="1" ht="24.95" customHeight="1" spans="2:2">
      <c r="B4499" s="133"/>
    </row>
    <row r="4500" s="122" customFormat="1" ht="24.95" customHeight="1" spans="2:2">
      <c r="B4500" s="133"/>
    </row>
    <row r="4501" s="122" customFormat="1" ht="24.95" customHeight="1" spans="2:2">
      <c r="B4501" s="133"/>
    </row>
    <row r="4502" s="122" customFormat="1" ht="24.95" customHeight="1" spans="2:2">
      <c r="B4502" s="133"/>
    </row>
    <row r="4503" s="122" customFormat="1" ht="24.95" customHeight="1" spans="2:2">
      <c r="B4503" s="133"/>
    </row>
    <row r="4504" s="122" customFormat="1" ht="24.95" customHeight="1" spans="2:2">
      <c r="B4504" s="133"/>
    </row>
    <row r="4505" s="122" customFormat="1" ht="24.95" customHeight="1" spans="2:2">
      <c r="B4505" s="133"/>
    </row>
    <row r="4506" s="122" customFormat="1" ht="24.95" customHeight="1" spans="2:2">
      <c r="B4506" s="133"/>
    </row>
    <row r="4507" s="122" customFormat="1" ht="24.95" customHeight="1" spans="2:2">
      <c r="B4507" s="133"/>
    </row>
    <row r="4508" s="122" customFormat="1" ht="24.95" customHeight="1" spans="2:2">
      <c r="B4508" s="133"/>
    </row>
    <row r="4509" s="122" customFormat="1" ht="24.95" customHeight="1" spans="2:2">
      <c r="B4509" s="133"/>
    </row>
    <row r="4510" s="122" customFormat="1" ht="24.95" customHeight="1" spans="2:2">
      <c r="B4510" s="133"/>
    </row>
    <row r="4511" s="122" customFormat="1" ht="24.95" customHeight="1" spans="2:2">
      <c r="B4511" s="133"/>
    </row>
    <row r="4512" s="122" customFormat="1" ht="24.95" customHeight="1" spans="2:2">
      <c r="B4512" s="133"/>
    </row>
    <row r="4513" s="122" customFormat="1" ht="24.95" customHeight="1" spans="2:2">
      <c r="B4513" s="133"/>
    </row>
    <row r="4514" s="122" customFormat="1" ht="24.95" customHeight="1" spans="2:2">
      <c r="B4514" s="133"/>
    </row>
    <row r="4515" s="122" customFormat="1" ht="24.95" customHeight="1" spans="2:2">
      <c r="B4515" s="133"/>
    </row>
    <row r="4516" s="122" customFormat="1" ht="24.95" customHeight="1" spans="2:2">
      <c r="B4516" s="133"/>
    </row>
    <row r="4517" s="122" customFormat="1" ht="24.95" customHeight="1" spans="2:2">
      <c r="B4517" s="133"/>
    </row>
    <row r="4518" s="122" customFormat="1" ht="24.95" customHeight="1" spans="2:2">
      <c r="B4518" s="133"/>
    </row>
    <row r="4519" s="122" customFormat="1" ht="24.95" customHeight="1" spans="2:2">
      <c r="B4519" s="133"/>
    </row>
    <row r="4520" s="122" customFormat="1" ht="24.95" customHeight="1" spans="2:2">
      <c r="B4520" s="133"/>
    </row>
    <row r="4521" s="122" customFormat="1" ht="24.95" customHeight="1" spans="2:2">
      <c r="B4521" s="133"/>
    </row>
    <row r="4522" s="122" customFormat="1" ht="24.95" customHeight="1" spans="2:2">
      <c r="B4522" s="133"/>
    </row>
    <row r="4523" s="122" customFormat="1" ht="24.95" customHeight="1" spans="2:2">
      <c r="B4523" s="133"/>
    </row>
    <row r="4524" s="122" customFormat="1" ht="24.95" customHeight="1" spans="2:2">
      <c r="B4524" s="133"/>
    </row>
    <row r="4525" s="122" customFormat="1" ht="24.95" customHeight="1" spans="2:2">
      <c r="B4525" s="133"/>
    </row>
    <row r="4526" s="122" customFormat="1" ht="24.95" customHeight="1" spans="2:2">
      <c r="B4526" s="133"/>
    </row>
    <row r="4527" s="122" customFormat="1" ht="24.95" customHeight="1" spans="2:2">
      <c r="B4527" s="133"/>
    </row>
    <row r="4528" s="122" customFormat="1" ht="24.95" customHeight="1" spans="2:2">
      <c r="B4528" s="133"/>
    </row>
    <row r="4529" s="122" customFormat="1" ht="24.95" customHeight="1" spans="2:2">
      <c r="B4529" s="133"/>
    </row>
    <row r="4530" s="122" customFormat="1" ht="24.95" customHeight="1" spans="2:2">
      <c r="B4530" s="133"/>
    </row>
    <row r="4531" s="122" customFormat="1" ht="24.95" customHeight="1" spans="2:2">
      <c r="B4531" s="133"/>
    </row>
    <row r="4532" s="122" customFormat="1" ht="24.95" customHeight="1" spans="2:2">
      <c r="B4532" s="133"/>
    </row>
    <row r="4533" s="122" customFormat="1" ht="24.95" customHeight="1" spans="2:2">
      <c r="B4533" s="133"/>
    </row>
    <row r="4534" s="122" customFormat="1" ht="24.95" customHeight="1" spans="2:2">
      <c r="B4534" s="133"/>
    </row>
    <row r="4535" s="122" customFormat="1" ht="24.95" customHeight="1" spans="2:2">
      <c r="B4535" s="133"/>
    </row>
    <row r="4536" s="122" customFormat="1" ht="24.95" customHeight="1" spans="2:2">
      <c r="B4536" s="133"/>
    </row>
    <row r="4537" s="122" customFormat="1" ht="24.95" customHeight="1" spans="2:2">
      <c r="B4537" s="133"/>
    </row>
    <row r="4538" s="122" customFormat="1" ht="24.95" customHeight="1" spans="2:2">
      <c r="B4538" s="133"/>
    </row>
    <row r="4539" s="122" customFormat="1" ht="24.95" customHeight="1" spans="2:2">
      <c r="B4539" s="133"/>
    </row>
    <row r="4540" s="122" customFormat="1" ht="24.95" customHeight="1" spans="2:2">
      <c r="B4540" s="133"/>
    </row>
    <row r="4541" s="122" customFormat="1" ht="24.95" customHeight="1" spans="2:2">
      <c r="B4541" s="133"/>
    </row>
    <row r="4542" s="122" customFormat="1" ht="24.95" customHeight="1" spans="2:2">
      <c r="B4542" s="133"/>
    </row>
    <row r="4543" s="122" customFormat="1" ht="24.95" customHeight="1" spans="2:2">
      <c r="B4543" s="133"/>
    </row>
    <row r="4544" s="122" customFormat="1" ht="24.95" customHeight="1" spans="2:2">
      <c r="B4544" s="133"/>
    </row>
    <row r="4545" s="122" customFormat="1" ht="24.95" customHeight="1" spans="2:2">
      <c r="B4545" s="133"/>
    </row>
    <row r="4546" s="122" customFormat="1" ht="24.95" customHeight="1" spans="2:2">
      <c r="B4546" s="133"/>
    </row>
    <row r="4547" s="122" customFormat="1" ht="24.95" customHeight="1" spans="2:2">
      <c r="B4547" s="133"/>
    </row>
    <row r="4548" s="122" customFormat="1" ht="24.95" customHeight="1" spans="2:2">
      <c r="B4548" s="133"/>
    </row>
    <row r="4549" s="122" customFormat="1" ht="24.95" customHeight="1" spans="2:2">
      <c r="B4549" s="133"/>
    </row>
    <row r="4550" s="122" customFormat="1" ht="24.95" customHeight="1" spans="2:2">
      <c r="B4550" s="133"/>
    </row>
    <row r="4551" s="122" customFormat="1" ht="24.95" customHeight="1" spans="2:2">
      <c r="B4551" s="133"/>
    </row>
    <row r="4552" s="122" customFormat="1" ht="24.95" customHeight="1" spans="2:2">
      <c r="B4552" s="133"/>
    </row>
    <row r="4553" s="122" customFormat="1" ht="24.95" customHeight="1" spans="2:2">
      <c r="B4553" s="133"/>
    </row>
    <row r="4554" s="122" customFormat="1" ht="24.95" customHeight="1" spans="2:2">
      <c r="B4554" s="133"/>
    </row>
    <row r="4555" s="122" customFormat="1" ht="24.95" customHeight="1" spans="2:2">
      <c r="B4555" s="133"/>
    </row>
    <row r="4556" s="122" customFormat="1" ht="24.95" customHeight="1" spans="2:2">
      <c r="B4556" s="133"/>
    </row>
    <row r="4557" s="122" customFormat="1" ht="24.95" customHeight="1" spans="2:2">
      <c r="B4557" s="133"/>
    </row>
    <row r="4558" s="122" customFormat="1" ht="24.95" customHeight="1" spans="2:2">
      <c r="B4558" s="133"/>
    </row>
    <row r="4559" s="122" customFormat="1" ht="24.95" customHeight="1" spans="2:2">
      <c r="B4559" s="133"/>
    </row>
    <row r="4560" s="122" customFormat="1" ht="24.95" customHeight="1" spans="2:2">
      <c r="B4560" s="133"/>
    </row>
    <row r="4561" s="122" customFormat="1" ht="24.95" customHeight="1" spans="2:2">
      <c r="B4561" s="133"/>
    </row>
    <row r="4562" s="122" customFormat="1" ht="24.95" customHeight="1" spans="2:2">
      <c r="B4562" s="133"/>
    </row>
    <row r="4563" s="122" customFormat="1" ht="24.95" customHeight="1" spans="2:2">
      <c r="B4563" s="133"/>
    </row>
    <row r="4564" s="122" customFormat="1" ht="24.95" customHeight="1" spans="2:2">
      <c r="B4564" s="133"/>
    </row>
    <row r="4565" s="122" customFormat="1" ht="24.95" customHeight="1" spans="2:2">
      <c r="B4565" s="133"/>
    </row>
    <row r="4566" s="122" customFormat="1" ht="24.95" customHeight="1" spans="2:2">
      <c r="B4566" s="133"/>
    </row>
    <row r="4567" s="122" customFormat="1" ht="24.95" customHeight="1" spans="2:2">
      <c r="B4567" s="133"/>
    </row>
    <row r="4568" s="122" customFormat="1" ht="24.95" customHeight="1" spans="2:2">
      <c r="B4568" s="133"/>
    </row>
    <row r="4569" s="122" customFormat="1" ht="24.95" customHeight="1" spans="2:2">
      <c r="B4569" s="133"/>
    </row>
    <row r="4570" s="122" customFormat="1" ht="24.95" customHeight="1" spans="2:2">
      <c r="B4570" s="133"/>
    </row>
    <row r="4571" s="122" customFormat="1" ht="24.95" customHeight="1" spans="2:2">
      <c r="B4571" s="133"/>
    </row>
    <row r="4572" s="122" customFormat="1" ht="24.95" customHeight="1" spans="2:2">
      <c r="B4572" s="133"/>
    </row>
    <row r="4573" s="122" customFormat="1" ht="24.95" customHeight="1" spans="2:2">
      <c r="B4573" s="133"/>
    </row>
    <row r="4574" s="122" customFormat="1" ht="24.95" customHeight="1" spans="2:2">
      <c r="B4574" s="133"/>
    </row>
    <row r="4575" s="122" customFormat="1" ht="24.95" customHeight="1" spans="2:2">
      <c r="B4575" s="133"/>
    </row>
    <row r="4576" s="122" customFormat="1" ht="24.95" customHeight="1" spans="2:2">
      <c r="B4576" s="133"/>
    </row>
    <row r="4577" s="122" customFormat="1" ht="24.95" customHeight="1" spans="2:2">
      <c r="B4577" s="133"/>
    </row>
    <row r="4578" s="122" customFormat="1" ht="24.95" customHeight="1" spans="2:2">
      <c r="B4578" s="133"/>
    </row>
    <row r="4579" s="122" customFormat="1" ht="24.95" customHeight="1" spans="2:2">
      <c r="B4579" s="133"/>
    </row>
    <row r="4580" s="122" customFormat="1" ht="24.95" customHeight="1" spans="2:2">
      <c r="B4580" s="133"/>
    </row>
    <row r="4581" s="122" customFormat="1" ht="24.95" customHeight="1" spans="2:2">
      <c r="B4581" s="133"/>
    </row>
    <row r="4582" s="122" customFormat="1" ht="24.95" customHeight="1" spans="2:2">
      <c r="B4582" s="133"/>
    </row>
    <row r="4583" s="122" customFormat="1" ht="24.95" customHeight="1" spans="2:2">
      <c r="B4583" s="133"/>
    </row>
    <row r="4584" s="122" customFormat="1" ht="24.95" customHeight="1" spans="2:2">
      <c r="B4584" s="133"/>
    </row>
    <row r="4585" s="122" customFormat="1" ht="24.95" customHeight="1" spans="2:2">
      <c r="B4585" s="133"/>
    </row>
    <row r="4586" s="122" customFormat="1" ht="24.95" customHeight="1" spans="2:2">
      <c r="B4586" s="133"/>
    </row>
    <row r="4587" s="122" customFormat="1" ht="24.95" customHeight="1" spans="2:2">
      <c r="B4587" s="133"/>
    </row>
    <row r="4588" s="122" customFormat="1" ht="24.95" customHeight="1" spans="2:2">
      <c r="B4588" s="133"/>
    </row>
    <row r="4589" s="122" customFormat="1" ht="24.95" customHeight="1" spans="2:2">
      <c r="B4589" s="133"/>
    </row>
    <row r="4590" s="122" customFormat="1" ht="24.95" customHeight="1" spans="2:2">
      <c r="B4590" s="133"/>
    </row>
    <row r="4591" s="122" customFormat="1" ht="24.95" customHeight="1" spans="2:2">
      <c r="B4591" s="133"/>
    </row>
    <row r="4592" s="122" customFormat="1" ht="24.95" customHeight="1" spans="2:2">
      <c r="B4592" s="133"/>
    </row>
    <row r="4593" s="122" customFormat="1" ht="24.95" customHeight="1" spans="2:2">
      <c r="B4593" s="133"/>
    </row>
    <row r="4594" s="122" customFormat="1" ht="24.95" customHeight="1" spans="2:2">
      <c r="B4594" s="133"/>
    </row>
    <row r="4595" s="122" customFormat="1" ht="24.95" customHeight="1" spans="2:2">
      <c r="B4595" s="133"/>
    </row>
    <row r="4596" s="122" customFormat="1" ht="24.95" customHeight="1" spans="2:2">
      <c r="B4596" s="133"/>
    </row>
    <row r="4597" s="122" customFormat="1" ht="24.95" customHeight="1" spans="2:2">
      <c r="B4597" s="133"/>
    </row>
    <row r="4598" s="122" customFormat="1" ht="24.95" customHeight="1" spans="2:2">
      <c r="B4598" s="133"/>
    </row>
    <row r="4599" s="122" customFormat="1" ht="24.95" customHeight="1" spans="2:2">
      <c r="B4599" s="133"/>
    </row>
    <row r="4600" s="122" customFormat="1" ht="24.95" customHeight="1" spans="2:2">
      <c r="B4600" s="133"/>
    </row>
    <row r="4601" s="122" customFormat="1" ht="24.95" customHeight="1" spans="2:2">
      <c r="B4601" s="133"/>
    </row>
    <row r="4602" s="122" customFormat="1" ht="24.95" customHeight="1" spans="2:2">
      <c r="B4602" s="133"/>
    </row>
    <row r="4603" s="122" customFormat="1" ht="24.95" customHeight="1" spans="2:2">
      <c r="B4603" s="133"/>
    </row>
    <row r="4604" s="122" customFormat="1" ht="24.95" customHeight="1" spans="2:2">
      <c r="B4604" s="133"/>
    </row>
    <row r="4605" s="122" customFormat="1" ht="24.95" customHeight="1" spans="2:2">
      <c r="B4605" s="133"/>
    </row>
    <row r="4606" s="122" customFormat="1" ht="24.95" customHeight="1" spans="2:2">
      <c r="B4606" s="133"/>
    </row>
    <row r="4607" s="122" customFormat="1" ht="24.95" customHeight="1" spans="2:2">
      <c r="B4607" s="133"/>
    </row>
    <row r="4608" s="122" customFormat="1" ht="24.95" customHeight="1" spans="2:2">
      <c r="B4608" s="133"/>
    </row>
    <row r="4609" s="122" customFormat="1" ht="24.95" customHeight="1" spans="2:2">
      <c r="B4609" s="133"/>
    </row>
    <row r="4610" s="122" customFormat="1" ht="24.95" customHeight="1" spans="2:2">
      <c r="B4610" s="133"/>
    </row>
    <row r="4611" s="122" customFormat="1" ht="24.95" customHeight="1" spans="2:2">
      <c r="B4611" s="133"/>
    </row>
    <row r="4612" s="122" customFormat="1" ht="24.95" customHeight="1" spans="2:2">
      <c r="B4612" s="133"/>
    </row>
    <row r="4613" s="122" customFormat="1" ht="24.95" customHeight="1" spans="2:2">
      <c r="B4613" s="133"/>
    </row>
    <row r="4614" s="122" customFormat="1" ht="24.95" customHeight="1" spans="2:2">
      <c r="B4614" s="133"/>
    </row>
    <row r="4615" s="122" customFormat="1" ht="24.95" customHeight="1" spans="2:2">
      <c r="B4615" s="133"/>
    </row>
    <row r="4616" s="122" customFormat="1" ht="24.95" customHeight="1" spans="2:2">
      <c r="B4616" s="133"/>
    </row>
    <row r="4617" s="122" customFormat="1" ht="24.95" customHeight="1" spans="2:2">
      <c r="B4617" s="133"/>
    </row>
    <row r="4618" s="122" customFormat="1" ht="24.95" customHeight="1" spans="2:2">
      <c r="B4618" s="133"/>
    </row>
    <row r="4619" s="122" customFormat="1" ht="24.95" customHeight="1" spans="2:2">
      <c r="B4619" s="133"/>
    </row>
    <row r="4620" s="122" customFormat="1" ht="24.95" customHeight="1" spans="2:2">
      <c r="B4620" s="133"/>
    </row>
    <row r="4621" s="122" customFormat="1" ht="24.95" customHeight="1" spans="2:2">
      <c r="B4621" s="133"/>
    </row>
    <row r="4622" s="122" customFormat="1" ht="24.95" customHeight="1" spans="2:2">
      <c r="B4622" s="133"/>
    </row>
    <row r="4623" s="122" customFormat="1" ht="24.95" customHeight="1" spans="2:2">
      <c r="B4623" s="133"/>
    </row>
    <row r="4624" s="122" customFormat="1" ht="24.95" customHeight="1" spans="2:2">
      <c r="B4624" s="133"/>
    </row>
    <row r="4625" s="122" customFormat="1" ht="24.95" customHeight="1" spans="2:2">
      <c r="B4625" s="133"/>
    </row>
    <row r="4626" s="122" customFormat="1" ht="24.95" customHeight="1" spans="2:2">
      <c r="B4626" s="133"/>
    </row>
    <row r="4627" s="122" customFormat="1" ht="24.95" customHeight="1" spans="2:2">
      <c r="B4627" s="133"/>
    </row>
    <row r="4628" s="122" customFormat="1" ht="24.95" customHeight="1" spans="2:2">
      <c r="B4628" s="133"/>
    </row>
    <row r="4629" s="122" customFormat="1" ht="24.95" customHeight="1" spans="2:2">
      <c r="B4629" s="133"/>
    </row>
    <row r="4630" s="122" customFormat="1" ht="24.95" customHeight="1" spans="2:2">
      <c r="B4630" s="133"/>
    </row>
    <row r="4631" s="122" customFormat="1" ht="24.95" customHeight="1" spans="2:2">
      <c r="B4631" s="133"/>
    </row>
    <row r="4632" s="122" customFormat="1" ht="24.95" customHeight="1" spans="2:2">
      <c r="B4632" s="133"/>
    </row>
    <row r="4633" s="122" customFormat="1" ht="24.95" customHeight="1" spans="2:2">
      <c r="B4633" s="133"/>
    </row>
    <row r="4634" s="122" customFormat="1" ht="24.95" customHeight="1" spans="2:2">
      <c r="B4634" s="133"/>
    </row>
    <row r="4635" s="122" customFormat="1" ht="24.95" customHeight="1" spans="2:2">
      <c r="B4635" s="133"/>
    </row>
    <row r="4636" s="122" customFormat="1" ht="24.95" customHeight="1" spans="2:2">
      <c r="B4636" s="133"/>
    </row>
    <row r="4637" s="122" customFormat="1" ht="24.95" customHeight="1" spans="2:2">
      <c r="B4637" s="133"/>
    </row>
    <row r="4638" s="122" customFormat="1" ht="24.95" customHeight="1" spans="2:2">
      <c r="B4638" s="133"/>
    </row>
    <row r="4639" s="122" customFormat="1" ht="24.95" customHeight="1" spans="2:2">
      <c r="B4639" s="133"/>
    </row>
    <row r="4640" s="122" customFormat="1" ht="24.95" customHeight="1" spans="2:2">
      <c r="B4640" s="133"/>
    </row>
    <row r="4641" s="122" customFormat="1" ht="24.95" customHeight="1" spans="2:2">
      <c r="B4641" s="133"/>
    </row>
    <row r="4642" s="122" customFormat="1" ht="24.95" customHeight="1" spans="2:2">
      <c r="B4642" s="133"/>
    </row>
    <row r="4643" s="122" customFormat="1" ht="24.95" customHeight="1" spans="2:2">
      <c r="B4643" s="133"/>
    </row>
    <row r="4644" s="122" customFormat="1" ht="24.95" customHeight="1" spans="2:2">
      <c r="B4644" s="133"/>
    </row>
    <row r="4645" s="122" customFormat="1" ht="24.95" customHeight="1" spans="2:2">
      <c r="B4645" s="133"/>
    </row>
    <row r="4646" s="122" customFormat="1" ht="24.95" customHeight="1" spans="2:2">
      <c r="B4646" s="133"/>
    </row>
    <row r="4647" s="122" customFormat="1" ht="24.95" customHeight="1" spans="2:2">
      <c r="B4647" s="133"/>
    </row>
    <row r="4648" s="122" customFormat="1" ht="24.95" customHeight="1" spans="2:2">
      <c r="B4648" s="133"/>
    </row>
    <row r="4649" s="122" customFormat="1" ht="24.95" customHeight="1" spans="2:2">
      <c r="B4649" s="133"/>
    </row>
    <row r="4650" s="122" customFormat="1" ht="24.95" customHeight="1" spans="2:2">
      <c r="B4650" s="133"/>
    </row>
    <row r="4651" s="122" customFormat="1" ht="24.95" customHeight="1" spans="2:2">
      <c r="B4651" s="133"/>
    </row>
    <row r="4652" s="122" customFormat="1" ht="24.95" customHeight="1" spans="2:2">
      <c r="B4652" s="133"/>
    </row>
    <row r="4653" s="122" customFormat="1" ht="24.95" customHeight="1" spans="2:2">
      <c r="B4653" s="133"/>
    </row>
    <row r="4654" s="122" customFormat="1" ht="24.95" customHeight="1" spans="2:2">
      <c r="B4654" s="133"/>
    </row>
    <row r="4655" s="122" customFormat="1" ht="24.95" customHeight="1" spans="2:2">
      <c r="B4655" s="133"/>
    </row>
    <row r="4656" s="122" customFormat="1" ht="24.95" customHeight="1" spans="2:2">
      <c r="B4656" s="133"/>
    </row>
    <row r="4657" s="122" customFormat="1" ht="24.95" customHeight="1" spans="2:2">
      <c r="B4657" s="133"/>
    </row>
    <row r="4658" s="122" customFormat="1" ht="24.95" customHeight="1" spans="2:2">
      <c r="B4658" s="133"/>
    </row>
    <row r="4659" s="122" customFormat="1" ht="24.95" customHeight="1" spans="2:2">
      <c r="B4659" s="133"/>
    </row>
    <row r="4660" s="122" customFormat="1" ht="24.95" customHeight="1" spans="2:2">
      <c r="B4660" s="133"/>
    </row>
    <row r="4661" s="122" customFormat="1" ht="24.95" customHeight="1" spans="2:2">
      <c r="B4661" s="133"/>
    </row>
    <row r="4662" s="122" customFormat="1" ht="24.95" customHeight="1" spans="2:2">
      <c r="B4662" s="133"/>
    </row>
    <row r="4663" s="122" customFormat="1" ht="24.95" customHeight="1" spans="2:2">
      <c r="B4663" s="133"/>
    </row>
    <row r="4664" s="122" customFormat="1" ht="24.95" customHeight="1" spans="2:2">
      <c r="B4664" s="133"/>
    </row>
    <row r="4665" s="122" customFormat="1" ht="24.95" customHeight="1" spans="2:2">
      <c r="B4665" s="133"/>
    </row>
    <row r="4666" s="122" customFormat="1" ht="24.95" customHeight="1" spans="2:2">
      <c r="B4666" s="133"/>
    </row>
    <row r="4667" s="122" customFormat="1" ht="24.95" customHeight="1" spans="2:2">
      <c r="B4667" s="133"/>
    </row>
    <row r="4668" s="122" customFormat="1" ht="24.95" customHeight="1" spans="2:2">
      <c r="B4668" s="133"/>
    </row>
    <row r="4669" s="122" customFormat="1" ht="24.95" customHeight="1" spans="2:2">
      <c r="B4669" s="133"/>
    </row>
    <row r="4670" s="122" customFormat="1" ht="24.95" customHeight="1" spans="2:2">
      <c r="B4670" s="133"/>
    </row>
    <row r="4671" s="122" customFormat="1" ht="24.95" customHeight="1" spans="2:2">
      <c r="B4671" s="133"/>
    </row>
    <row r="4672" s="122" customFormat="1" ht="24.95" customHeight="1" spans="2:2">
      <c r="B4672" s="133"/>
    </row>
    <row r="4673" s="122" customFormat="1" ht="24.95" customHeight="1" spans="2:2">
      <c r="B4673" s="133"/>
    </row>
    <row r="4674" s="122" customFormat="1" ht="24.95" customHeight="1" spans="2:2">
      <c r="B4674" s="133"/>
    </row>
    <row r="4675" s="122" customFormat="1" ht="24.95" customHeight="1" spans="2:2">
      <c r="B4675" s="133"/>
    </row>
    <row r="4676" s="122" customFormat="1" ht="24.95" customHeight="1" spans="2:2">
      <c r="B4676" s="133"/>
    </row>
    <row r="4677" s="122" customFormat="1" ht="24.95" customHeight="1" spans="2:2">
      <c r="B4677" s="133"/>
    </row>
    <row r="4678" s="122" customFormat="1" ht="24.95" customHeight="1" spans="2:2">
      <c r="B4678" s="133"/>
    </row>
    <row r="4679" s="122" customFormat="1" ht="24.95" customHeight="1" spans="2:2">
      <c r="B4679" s="133"/>
    </row>
    <row r="4680" s="122" customFormat="1" ht="24.95" customHeight="1" spans="2:2">
      <c r="B4680" s="133"/>
    </row>
    <row r="4681" s="122" customFormat="1" ht="24.95" customHeight="1" spans="2:2">
      <c r="B4681" s="133"/>
    </row>
    <row r="4682" s="122" customFormat="1" ht="24.95" customHeight="1" spans="2:2">
      <c r="B4682" s="133"/>
    </row>
    <row r="4683" s="122" customFormat="1" ht="24.95" customHeight="1" spans="2:2">
      <c r="B4683" s="133"/>
    </row>
    <row r="4684" s="122" customFormat="1" ht="24.95" customHeight="1" spans="2:2">
      <c r="B4684" s="133"/>
    </row>
    <row r="4685" s="122" customFormat="1" ht="24.95" customHeight="1" spans="2:2">
      <c r="B4685" s="133"/>
    </row>
    <row r="4686" s="122" customFormat="1" ht="24.95" customHeight="1" spans="2:2">
      <c r="B4686" s="133"/>
    </row>
    <row r="4687" s="122" customFormat="1" ht="24.95" customHeight="1" spans="2:2">
      <c r="B4687" s="133"/>
    </row>
    <row r="4688" s="122" customFormat="1" ht="24.95" customHeight="1" spans="2:2">
      <c r="B4688" s="133"/>
    </row>
    <row r="4689" s="122" customFormat="1" ht="24.95" customHeight="1" spans="2:2">
      <c r="B4689" s="133"/>
    </row>
    <row r="4690" s="122" customFormat="1" ht="24.95" customHeight="1" spans="2:2">
      <c r="B4690" s="133"/>
    </row>
    <row r="4691" s="122" customFormat="1" ht="24.95" customHeight="1" spans="2:2">
      <c r="B4691" s="133"/>
    </row>
    <row r="4692" s="122" customFormat="1" ht="24.95" customHeight="1" spans="2:2">
      <c r="B4692" s="133"/>
    </row>
    <row r="4693" s="122" customFormat="1" ht="24.95" customHeight="1" spans="2:2">
      <c r="B4693" s="133"/>
    </row>
    <row r="4694" s="122" customFormat="1" ht="24.95" customHeight="1" spans="2:2">
      <c r="B4694" s="133"/>
    </row>
    <row r="4695" s="122" customFormat="1" ht="24.95" customHeight="1" spans="2:2">
      <c r="B4695" s="133"/>
    </row>
    <row r="4696" s="122" customFormat="1" ht="24.95" customHeight="1" spans="2:2">
      <c r="B4696" s="133"/>
    </row>
    <row r="4697" s="122" customFormat="1" ht="24.95" customHeight="1" spans="2:2">
      <c r="B4697" s="133"/>
    </row>
    <row r="4698" s="122" customFormat="1" ht="24.95" customHeight="1" spans="2:2">
      <c r="B4698" s="133"/>
    </row>
    <row r="4699" s="122" customFormat="1" ht="24.95" customHeight="1" spans="2:2">
      <c r="B4699" s="133"/>
    </row>
    <row r="4700" s="122" customFormat="1" ht="24.95" customHeight="1" spans="2:2">
      <c r="B4700" s="133"/>
    </row>
    <row r="4701" s="122" customFormat="1" ht="24.95" customHeight="1" spans="2:2">
      <c r="B4701" s="133"/>
    </row>
    <row r="4702" s="122" customFormat="1" ht="24.95" customHeight="1" spans="2:2">
      <c r="B4702" s="133"/>
    </row>
    <row r="4703" s="122" customFormat="1" ht="24.95" customHeight="1" spans="2:2">
      <c r="B4703" s="133"/>
    </row>
    <row r="4704" s="122" customFormat="1" ht="24.95" customHeight="1" spans="2:2">
      <c r="B4704" s="133"/>
    </row>
    <row r="4705" s="122" customFormat="1" ht="24.95" customHeight="1" spans="2:2">
      <c r="B4705" s="133"/>
    </row>
    <row r="4706" s="122" customFormat="1" ht="24.95" customHeight="1" spans="2:2">
      <c r="B4706" s="133"/>
    </row>
    <row r="4707" s="122" customFormat="1" ht="24.95" customHeight="1" spans="2:2">
      <c r="B4707" s="133"/>
    </row>
    <row r="4708" s="122" customFormat="1" ht="24.95" customHeight="1" spans="2:2">
      <c r="B4708" s="133"/>
    </row>
    <row r="4709" s="122" customFormat="1" ht="24.95" customHeight="1" spans="2:2">
      <c r="B4709" s="133"/>
    </row>
    <row r="4710" s="122" customFormat="1" ht="24.95" customHeight="1" spans="2:2">
      <c r="B4710" s="133"/>
    </row>
    <row r="4711" s="122" customFormat="1" ht="24.95" customHeight="1" spans="2:2">
      <c r="B4711" s="133"/>
    </row>
    <row r="4712" s="122" customFormat="1" ht="24.95" customHeight="1" spans="2:2">
      <c r="B4712" s="133"/>
    </row>
    <row r="4713" s="122" customFormat="1" ht="24.95" customHeight="1" spans="2:2">
      <c r="B4713" s="133"/>
    </row>
    <row r="4714" s="122" customFormat="1" ht="24.95" customHeight="1" spans="2:2">
      <c r="B4714" s="133"/>
    </row>
    <row r="4715" s="122" customFormat="1" ht="24.95" customHeight="1" spans="2:2">
      <c r="B4715" s="133"/>
    </row>
    <row r="4716" s="122" customFormat="1" ht="24.95" customHeight="1" spans="2:2">
      <c r="B4716" s="133"/>
    </row>
    <row r="4717" s="122" customFormat="1" ht="24.95" customHeight="1" spans="2:2">
      <c r="B4717" s="133"/>
    </row>
    <row r="4718" s="122" customFormat="1" ht="24.95" customHeight="1" spans="2:2">
      <c r="B4718" s="133"/>
    </row>
    <row r="4719" s="122" customFormat="1" ht="24.95" customHeight="1" spans="2:2">
      <c r="B4719" s="133"/>
    </row>
    <row r="4720" s="122" customFormat="1" ht="24.95" customHeight="1" spans="2:2">
      <c r="B4720" s="133"/>
    </row>
    <row r="4721" s="122" customFormat="1" ht="24.95" customHeight="1" spans="2:2">
      <c r="B4721" s="133"/>
    </row>
    <row r="4722" s="122" customFormat="1" ht="24.95" customHeight="1" spans="2:2">
      <c r="B4722" s="133"/>
    </row>
    <row r="4723" s="122" customFormat="1" ht="24.95" customHeight="1" spans="2:2">
      <c r="B4723" s="133"/>
    </row>
    <row r="4724" s="122" customFormat="1" ht="24.95" customHeight="1" spans="2:2">
      <c r="B4724" s="133"/>
    </row>
    <row r="4725" s="122" customFormat="1" ht="24.95" customHeight="1" spans="2:2">
      <c r="B4725" s="133"/>
    </row>
    <row r="4726" s="122" customFormat="1" ht="24.95" customHeight="1" spans="2:2">
      <c r="B4726" s="133"/>
    </row>
    <row r="4727" s="122" customFormat="1" ht="24.95" customHeight="1" spans="2:2">
      <c r="B4727" s="133"/>
    </row>
    <row r="4728" s="122" customFormat="1" ht="24.95" customHeight="1" spans="2:2">
      <c r="B4728" s="133"/>
    </row>
    <row r="4729" s="122" customFormat="1" ht="24.95" customHeight="1" spans="2:2">
      <c r="B4729" s="133"/>
    </row>
    <row r="4730" s="122" customFormat="1" ht="24.95" customHeight="1" spans="2:2">
      <c r="B4730" s="133"/>
    </row>
    <row r="4731" s="122" customFormat="1" ht="24.95" customHeight="1" spans="2:2">
      <c r="B4731" s="133"/>
    </row>
    <row r="4732" s="122" customFormat="1" ht="24.95" customHeight="1" spans="2:2">
      <c r="B4732" s="133"/>
    </row>
    <row r="4733" s="122" customFormat="1" ht="24.95" customHeight="1" spans="2:2">
      <c r="B4733" s="133"/>
    </row>
    <row r="4734" s="122" customFormat="1" ht="24.95" customHeight="1" spans="2:2">
      <c r="B4734" s="133"/>
    </row>
    <row r="4735" s="122" customFormat="1" ht="24.95" customHeight="1" spans="2:2">
      <c r="B4735" s="133"/>
    </row>
    <row r="4736" s="122" customFormat="1" ht="24.95" customHeight="1" spans="2:2">
      <c r="B4736" s="133"/>
    </row>
    <row r="4737" s="122" customFormat="1" ht="24.95" customHeight="1" spans="2:2">
      <c r="B4737" s="133"/>
    </row>
    <row r="4738" s="122" customFormat="1" ht="24.95" customHeight="1" spans="2:2">
      <c r="B4738" s="133"/>
    </row>
    <row r="4739" s="122" customFormat="1" ht="24.95" customHeight="1" spans="2:2">
      <c r="B4739" s="133"/>
    </row>
    <row r="4740" s="122" customFormat="1" ht="24.95" customHeight="1" spans="2:2">
      <c r="B4740" s="133"/>
    </row>
    <row r="4741" s="122" customFormat="1" ht="24.95" customHeight="1" spans="2:2">
      <c r="B4741" s="133"/>
    </row>
    <row r="4742" s="122" customFormat="1" ht="24.95" customHeight="1" spans="2:2">
      <c r="B4742" s="133"/>
    </row>
    <row r="4743" s="122" customFormat="1" ht="24.95" customHeight="1" spans="2:2">
      <c r="B4743" s="133"/>
    </row>
    <row r="4744" s="122" customFormat="1" ht="24.95" customHeight="1" spans="2:2">
      <c r="B4744" s="133"/>
    </row>
    <row r="4745" s="122" customFormat="1" ht="24.95" customHeight="1" spans="2:2">
      <c r="B4745" s="133"/>
    </row>
    <row r="4746" s="122" customFormat="1" ht="24.95" customHeight="1" spans="2:2">
      <c r="B4746" s="133"/>
    </row>
    <row r="4747" s="122" customFormat="1" ht="24.95" customHeight="1" spans="2:2">
      <c r="B4747" s="133"/>
    </row>
    <row r="4748" s="122" customFormat="1" ht="24.95" customHeight="1" spans="2:2">
      <c r="B4748" s="133"/>
    </row>
    <row r="4749" s="122" customFormat="1" ht="24.95" customHeight="1" spans="2:2">
      <c r="B4749" s="133"/>
    </row>
    <row r="4750" s="122" customFormat="1" ht="24.95" customHeight="1" spans="2:2">
      <c r="B4750" s="133"/>
    </row>
    <row r="4751" s="122" customFormat="1" ht="24.95" customHeight="1" spans="2:2">
      <c r="B4751" s="133"/>
    </row>
    <row r="4752" s="122" customFormat="1" ht="24.95" customHeight="1" spans="2:2">
      <c r="B4752" s="133"/>
    </row>
    <row r="4753" s="122" customFormat="1" ht="24.95" customHeight="1" spans="2:2">
      <c r="B4753" s="133"/>
    </row>
    <row r="4754" s="122" customFormat="1" ht="24.95" customHeight="1" spans="2:2">
      <c r="B4754" s="133"/>
    </row>
    <row r="4755" s="122" customFormat="1" ht="24.95" customHeight="1" spans="2:2">
      <c r="B4755" s="133"/>
    </row>
    <row r="4756" s="122" customFormat="1" ht="24.95" customHeight="1" spans="2:2">
      <c r="B4756" s="133"/>
    </row>
    <row r="4757" s="122" customFormat="1" ht="24.95" customHeight="1" spans="2:2">
      <c r="B4757" s="133"/>
    </row>
    <row r="4758" s="122" customFormat="1" ht="24.95" customHeight="1" spans="2:2">
      <c r="B4758" s="133"/>
    </row>
    <row r="4759" s="122" customFormat="1" ht="24.95" customHeight="1" spans="2:2">
      <c r="B4759" s="133"/>
    </row>
    <row r="4760" s="122" customFormat="1" ht="24.95" customHeight="1" spans="2:2">
      <c r="B4760" s="133"/>
    </row>
    <row r="4761" s="122" customFormat="1" ht="24.95" customHeight="1" spans="2:2">
      <c r="B4761" s="133"/>
    </row>
    <row r="4762" s="122" customFormat="1" ht="24.95" customHeight="1" spans="2:2">
      <c r="B4762" s="133"/>
    </row>
    <row r="4763" s="122" customFormat="1" ht="24.95" customHeight="1" spans="2:2">
      <c r="B4763" s="133"/>
    </row>
    <row r="4764" s="122" customFormat="1" ht="24.95" customHeight="1" spans="2:2">
      <c r="B4764" s="133"/>
    </row>
    <row r="4765" s="122" customFormat="1" ht="24.95" customHeight="1" spans="2:2">
      <c r="B4765" s="133"/>
    </row>
    <row r="4766" s="122" customFormat="1" ht="24.95" customHeight="1" spans="2:2">
      <c r="B4766" s="133"/>
    </row>
    <row r="4767" s="122" customFormat="1" ht="24.95" customHeight="1" spans="2:2">
      <c r="B4767" s="133"/>
    </row>
    <row r="4768" s="122" customFormat="1" ht="24.95" customHeight="1" spans="2:2">
      <c r="B4768" s="133"/>
    </row>
    <row r="4769" s="122" customFormat="1" ht="24.95" customHeight="1" spans="2:2">
      <c r="B4769" s="133"/>
    </row>
    <row r="4770" s="122" customFormat="1" ht="24.95" customHeight="1" spans="2:2">
      <c r="B4770" s="133"/>
    </row>
    <row r="4771" s="122" customFormat="1" ht="24.95" customHeight="1" spans="2:2">
      <c r="B4771" s="133"/>
    </row>
    <row r="4772" s="122" customFormat="1" ht="24.95" customHeight="1" spans="2:2">
      <c r="B4772" s="133"/>
    </row>
    <row r="4773" s="122" customFormat="1" ht="24.95" customHeight="1" spans="2:2">
      <c r="B4773" s="133"/>
    </row>
    <row r="4774" s="122" customFormat="1" ht="24.95" customHeight="1" spans="2:2">
      <c r="B4774" s="133"/>
    </row>
    <row r="4775" s="122" customFormat="1" ht="24.95" customHeight="1" spans="2:2">
      <c r="B4775" s="133"/>
    </row>
    <row r="4776" s="122" customFormat="1" ht="24.95" customHeight="1" spans="2:2">
      <c r="B4776" s="133"/>
    </row>
    <row r="4777" s="122" customFormat="1" ht="24.95" customHeight="1" spans="2:2">
      <c r="B4777" s="133"/>
    </row>
    <row r="4778" s="122" customFormat="1" ht="24.95" customHeight="1" spans="2:2">
      <c r="B4778" s="133"/>
    </row>
    <row r="4779" s="122" customFormat="1" ht="24.95" customHeight="1" spans="2:2">
      <c r="B4779" s="133"/>
    </row>
    <row r="4780" s="122" customFormat="1" ht="24.95" customHeight="1" spans="2:2">
      <c r="B4780" s="133"/>
    </row>
    <row r="4781" s="122" customFormat="1" ht="24.95" customHeight="1" spans="2:2">
      <c r="B4781" s="133"/>
    </row>
    <row r="4782" s="122" customFormat="1" ht="24.95" customHeight="1" spans="2:2">
      <c r="B4782" s="133"/>
    </row>
    <row r="4783" s="122" customFormat="1" ht="24.95" customHeight="1" spans="2:2">
      <c r="B4783" s="133"/>
    </row>
    <row r="4784" s="122" customFormat="1" ht="24.95" customHeight="1" spans="2:2">
      <c r="B4784" s="133"/>
    </row>
    <row r="4785" s="122" customFormat="1" ht="24.95" customHeight="1" spans="2:2">
      <c r="B4785" s="133"/>
    </row>
    <row r="4786" s="122" customFormat="1" ht="24.95" customHeight="1" spans="2:2">
      <c r="B4786" s="133"/>
    </row>
    <row r="4787" s="122" customFormat="1" ht="24.95" customHeight="1" spans="2:2">
      <c r="B4787" s="133"/>
    </row>
    <row r="4788" s="122" customFormat="1" ht="24.95" customHeight="1" spans="2:2">
      <c r="B4788" s="133"/>
    </row>
    <row r="4789" s="122" customFormat="1" ht="24.95" customHeight="1" spans="2:2">
      <c r="B4789" s="133"/>
    </row>
    <row r="4790" s="122" customFormat="1" ht="24.95" customHeight="1" spans="2:2">
      <c r="B4790" s="133"/>
    </row>
    <row r="4791" s="122" customFormat="1" ht="24.95" customHeight="1" spans="2:2">
      <c r="B4791" s="133"/>
    </row>
    <row r="4792" s="122" customFormat="1" ht="24.95" customHeight="1" spans="2:2">
      <c r="B4792" s="133"/>
    </row>
    <row r="4793" s="122" customFormat="1" ht="24.95" customHeight="1" spans="2:2">
      <c r="B4793" s="133"/>
    </row>
    <row r="4794" s="122" customFormat="1" ht="24.95" customHeight="1" spans="2:2">
      <c r="B4794" s="133"/>
    </row>
    <row r="4795" s="122" customFormat="1" ht="24.95" customHeight="1" spans="2:2">
      <c r="B4795" s="133"/>
    </row>
    <row r="4796" s="122" customFormat="1" ht="24.95" customHeight="1" spans="2:2">
      <c r="B4796" s="133"/>
    </row>
    <row r="4797" s="122" customFormat="1" ht="24.95" customHeight="1" spans="2:2">
      <c r="B4797" s="133"/>
    </row>
    <row r="4798" s="122" customFormat="1" ht="24.95" customHeight="1" spans="2:2">
      <c r="B4798" s="133"/>
    </row>
    <row r="4799" s="122" customFormat="1" ht="24.95" customHeight="1" spans="2:2">
      <c r="B4799" s="133"/>
    </row>
    <row r="4800" s="122" customFormat="1" ht="24.95" customHeight="1" spans="2:2">
      <c r="B4800" s="133"/>
    </row>
    <row r="4801" s="122" customFormat="1" ht="24.95" customHeight="1" spans="2:2">
      <c r="B4801" s="133"/>
    </row>
    <row r="4802" s="122" customFormat="1" ht="24.95" customHeight="1" spans="2:2">
      <c r="B4802" s="133"/>
    </row>
    <row r="4803" s="122" customFormat="1" ht="24.95" customHeight="1" spans="2:2">
      <c r="B4803" s="133"/>
    </row>
    <row r="4804" s="122" customFormat="1" ht="24.95" customHeight="1" spans="2:2">
      <c r="B4804" s="133"/>
    </row>
    <row r="4805" s="122" customFormat="1" ht="24.95" customHeight="1" spans="2:2">
      <c r="B4805" s="133"/>
    </row>
  </sheetData>
  <mergeCells count="1">
    <mergeCell ref="A1:E1"/>
  </mergeCells>
  <printOptions horizontalCentered="1"/>
  <pageMargins left="0.78740157480315" right="0.78740157480315" top="0.905511811023622" bottom="0.708661417322835" header="0.31496062992126" footer="0.31496062992126"/>
  <pageSetup paperSize="9" scale="95" firstPageNumber="8" orientation="portrait" useFirstPageNumber="1"/>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4805"/>
  <sheetViews>
    <sheetView showGridLines="0" showZeros="0" workbookViewId="0">
      <pane xSplit="1" ySplit="3" topLeftCell="B4" activePane="bottomRight" state="frozen"/>
      <selection/>
      <selection pane="topRight"/>
      <selection pane="bottomLeft"/>
      <selection pane="bottomRight" activeCell="E14" sqref="E14"/>
    </sheetView>
  </sheetViews>
  <sheetFormatPr defaultColWidth="8.75" defaultRowHeight="15.6"/>
  <cols>
    <col min="1" max="1" width="33.25" style="122" customWidth="1"/>
    <col min="2" max="2" width="12.5" style="133" customWidth="1"/>
    <col min="3" max="5" width="12.5" style="122" customWidth="1"/>
    <col min="6" max="6" width="10.4" style="122" hidden="1" customWidth="1"/>
    <col min="7" max="32" width="9" style="122" customWidth="1"/>
    <col min="33" max="224" width="8.75" style="122"/>
    <col min="225" max="247" width="9" style="122" customWidth="1"/>
  </cols>
  <sheetData>
    <row r="1" s="96" customFormat="1" ht="35.1" customHeight="1" spans="1:247">
      <c r="A1" s="134" t="s">
        <v>1588</v>
      </c>
      <c r="B1" s="134"/>
      <c r="C1" s="134"/>
      <c r="D1" s="134"/>
      <c r="E1" s="13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row>
    <row r="2" s="121" customFormat="1" ht="20.1" customHeight="1" spans="1:247">
      <c r="A2" s="127"/>
      <c r="B2" s="135"/>
      <c r="C2" s="127"/>
      <c r="D2" s="127"/>
      <c r="E2" s="136" t="s">
        <v>1</v>
      </c>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row>
    <row r="3" ht="41.25" customHeight="1" spans="1:6">
      <c r="A3" s="137" t="s">
        <v>1576</v>
      </c>
      <c r="B3" s="138" t="s">
        <v>1259</v>
      </c>
      <c r="C3" s="139" t="s">
        <v>1260</v>
      </c>
      <c r="D3" s="139" t="s">
        <v>1261</v>
      </c>
      <c r="E3" s="140" t="s">
        <v>1262</v>
      </c>
      <c r="F3" s="141" t="s">
        <v>1577</v>
      </c>
    </row>
    <row r="4" s="122" customFormat="1" ht="27" customHeight="1" spans="1:5">
      <c r="A4" s="142" t="s">
        <v>1578</v>
      </c>
      <c r="B4" s="143"/>
      <c r="C4" s="143"/>
      <c r="D4" s="143"/>
      <c r="E4" s="144"/>
    </row>
    <row r="5" s="122" customFormat="1" ht="27" customHeight="1" spans="1:5">
      <c r="A5" s="142" t="s">
        <v>1579</v>
      </c>
      <c r="B5" s="145">
        <v>0</v>
      </c>
      <c r="C5" s="145">
        <v>0</v>
      </c>
      <c r="D5" s="146">
        <v>26</v>
      </c>
      <c r="E5" s="147">
        <v>0</v>
      </c>
    </row>
    <row r="6" s="122" customFormat="1" ht="27" customHeight="1" spans="1:5">
      <c r="A6" s="148" t="s">
        <v>1580</v>
      </c>
      <c r="B6" s="143">
        <v>0</v>
      </c>
      <c r="C6" s="143">
        <v>0</v>
      </c>
      <c r="D6" s="146">
        <v>26</v>
      </c>
      <c r="E6" s="144">
        <v>0</v>
      </c>
    </row>
    <row r="7" s="122" customFormat="1" ht="27" customHeight="1" spans="1:5">
      <c r="A7" s="142" t="s">
        <v>1581</v>
      </c>
      <c r="B7" s="149"/>
      <c r="C7" s="146"/>
      <c r="D7" s="146"/>
      <c r="E7" s="150"/>
    </row>
    <row r="8" s="122" customFormat="1" ht="27" customHeight="1" spans="1:5">
      <c r="A8" s="142" t="s">
        <v>1582</v>
      </c>
      <c r="B8" s="149"/>
      <c r="C8" s="146"/>
      <c r="D8" s="146"/>
      <c r="E8" s="150"/>
    </row>
    <row r="9" s="122" customFormat="1" ht="27" customHeight="1" spans="1:6">
      <c r="A9" s="142" t="s">
        <v>1583</v>
      </c>
      <c r="B9" s="149">
        <v>252</v>
      </c>
      <c r="C9" s="146">
        <v>252</v>
      </c>
      <c r="D9" s="146">
        <v>0</v>
      </c>
      <c r="E9" s="150">
        <v>0</v>
      </c>
      <c r="F9" s="122">
        <v>347</v>
      </c>
    </row>
    <row r="10" s="122" customFormat="1" ht="27" customHeight="1" spans="1:5">
      <c r="A10" s="151"/>
      <c r="B10" s="149"/>
      <c r="C10" s="146"/>
      <c r="D10" s="146"/>
      <c r="E10" s="150"/>
    </row>
    <row r="11" s="122" customFormat="1" ht="27" customHeight="1" spans="1:5">
      <c r="A11" s="142" t="s">
        <v>1584</v>
      </c>
      <c r="B11" s="149">
        <v>0</v>
      </c>
      <c r="C11" s="146">
        <v>0</v>
      </c>
      <c r="D11" s="146">
        <v>150</v>
      </c>
      <c r="E11" s="150">
        <v>0</v>
      </c>
    </row>
    <row r="12" s="122" customFormat="1" ht="27" customHeight="1" spans="1:6">
      <c r="A12" s="152" t="s">
        <v>1585</v>
      </c>
      <c r="B12" s="153">
        <v>252</v>
      </c>
      <c r="C12" s="154">
        <v>252</v>
      </c>
      <c r="D12" s="154">
        <v>176</v>
      </c>
      <c r="E12" s="155">
        <f>+D12/C12*100</f>
        <v>69.84</v>
      </c>
      <c r="F12" s="122">
        <v>347</v>
      </c>
    </row>
    <row r="13" s="122" customFormat="1" ht="27" customHeight="1" spans="1:5">
      <c r="A13" s="142"/>
      <c r="B13" s="149"/>
      <c r="C13" s="146"/>
      <c r="D13" s="146"/>
      <c r="E13" s="150"/>
    </row>
    <row r="14" s="122" customFormat="1" ht="27" customHeight="1" spans="1:5">
      <c r="A14" s="142"/>
      <c r="B14" s="149"/>
      <c r="C14" s="146"/>
      <c r="D14" s="146"/>
      <c r="E14" s="156"/>
    </row>
    <row r="15" s="122" customFormat="1" ht="27" customHeight="1" spans="1:5">
      <c r="A15" s="157"/>
      <c r="B15" s="158"/>
      <c r="C15" s="159"/>
      <c r="D15" s="159"/>
      <c r="E15" s="160"/>
    </row>
    <row r="16" s="122" customFormat="1" ht="27" customHeight="1" spans="1:5">
      <c r="A16" s="157"/>
      <c r="B16" s="158"/>
      <c r="C16" s="159"/>
      <c r="D16" s="159"/>
      <c r="E16" s="160"/>
    </row>
    <row r="17" s="122" customFormat="1" ht="27" customHeight="1" spans="1:5">
      <c r="A17" s="157"/>
      <c r="B17" s="158"/>
      <c r="C17" s="159"/>
      <c r="D17" s="159"/>
      <c r="E17" s="160"/>
    </row>
    <row r="18" s="122" customFormat="1" ht="27" customHeight="1" spans="1:5">
      <c r="A18" s="157"/>
      <c r="B18" s="158"/>
      <c r="C18" s="159"/>
      <c r="D18" s="159"/>
      <c r="E18" s="160"/>
    </row>
    <row r="19" s="122" customFormat="1" ht="27" customHeight="1" spans="1:5">
      <c r="A19" s="157"/>
      <c r="B19" s="158"/>
      <c r="C19" s="159"/>
      <c r="D19" s="159"/>
      <c r="E19" s="160"/>
    </row>
    <row r="20" s="122" customFormat="1" ht="27" customHeight="1" spans="1:5">
      <c r="A20" s="157"/>
      <c r="B20" s="158"/>
      <c r="C20" s="159"/>
      <c r="D20" s="159"/>
      <c r="E20" s="160"/>
    </row>
    <row r="21" s="122" customFormat="1" ht="27" customHeight="1" spans="1:5">
      <c r="A21" s="157"/>
      <c r="B21" s="158"/>
      <c r="C21" s="159"/>
      <c r="D21" s="159"/>
      <c r="E21" s="160"/>
    </row>
    <row r="22" s="122" customFormat="1" ht="27" customHeight="1" spans="1:5">
      <c r="A22" s="157"/>
      <c r="B22" s="158"/>
      <c r="C22" s="159"/>
      <c r="D22" s="159"/>
      <c r="E22" s="160"/>
    </row>
    <row r="23" s="122" customFormat="1" ht="27" customHeight="1" spans="1:5">
      <c r="A23" s="157"/>
      <c r="B23" s="158"/>
      <c r="C23" s="159"/>
      <c r="D23" s="159"/>
      <c r="E23" s="160"/>
    </row>
    <row r="24" s="122" customFormat="1" ht="27" customHeight="1" spans="1:5">
      <c r="A24" s="157"/>
      <c r="B24" s="158"/>
      <c r="C24" s="159"/>
      <c r="D24" s="159"/>
      <c r="E24" s="160"/>
    </row>
    <row r="25" s="122" customFormat="1" ht="27" customHeight="1" spans="1:5">
      <c r="A25" s="161"/>
      <c r="B25" s="158"/>
      <c r="C25" s="159"/>
      <c r="D25" s="159"/>
      <c r="E25" s="160"/>
    </row>
    <row r="26" s="122" customFormat="1" ht="27" customHeight="1" spans="1:6">
      <c r="A26" s="162"/>
      <c r="B26" s="163"/>
      <c r="C26" s="163"/>
      <c r="D26" s="163"/>
      <c r="E26" s="164"/>
      <c r="F26" s="122">
        <v>519</v>
      </c>
    </row>
    <row r="27" s="122" customFormat="1" ht="23.1" customHeight="1" spans="2:2">
      <c r="B27" s="133"/>
    </row>
    <row r="28" s="122" customFormat="1" ht="23.1" customHeight="1" spans="2:2">
      <c r="B28" s="133"/>
    </row>
    <row r="29" s="122" customFormat="1" ht="23.1" customHeight="1" spans="2:2">
      <c r="B29" s="133"/>
    </row>
    <row r="30" s="122" customFormat="1" ht="23.1" customHeight="1" spans="2:2">
      <c r="B30" s="133"/>
    </row>
    <row r="31" s="122" customFormat="1" ht="23.1" customHeight="1" spans="2:2">
      <c r="B31" s="133"/>
    </row>
    <row r="32" s="122" customFormat="1" ht="23.1" customHeight="1" spans="2:2">
      <c r="B32" s="133"/>
    </row>
    <row r="33" s="122" customFormat="1" ht="23.1" customHeight="1" spans="2:2">
      <c r="B33" s="133"/>
    </row>
    <row r="34" s="122" customFormat="1" ht="23.1" customHeight="1" spans="2:2">
      <c r="B34" s="133"/>
    </row>
    <row r="35" s="122" customFormat="1" ht="23.1" customHeight="1" spans="2:2">
      <c r="B35" s="133"/>
    </row>
    <row r="36" s="122" customFormat="1" ht="23.1" customHeight="1" spans="2:2">
      <c r="B36" s="133"/>
    </row>
    <row r="37" s="122" customFormat="1" ht="23.1" customHeight="1" spans="2:2">
      <c r="B37" s="133"/>
    </row>
    <row r="38" s="122" customFormat="1" ht="23.1" customHeight="1" spans="2:2">
      <c r="B38" s="133"/>
    </row>
    <row r="39" s="122" customFormat="1" ht="23.1" customHeight="1" spans="2:2">
      <c r="B39" s="133"/>
    </row>
    <row r="40" s="122" customFormat="1" ht="23.1" customHeight="1" spans="2:2">
      <c r="B40" s="133"/>
    </row>
    <row r="41" s="122" customFormat="1" ht="23.1" customHeight="1" spans="2:2">
      <c r="B41" s="133"/>
    </row>
    <row r="42" s="122" customFormat="1" ht="23.1" customHeight="1" spans="2:2">
      <c r="B42" s="133"/>
    </row>
    <row r="43" s="122" customFormat="1" ht="23.1" customHeight="1" spans="2:2">
      <c r="B43" s="133"/>
    </row>
    <row r="44" s="122" customFormat="1" ht="23.1" customHeight="1" spans="2:2">
      <c r="B44" s="133"/>
    </row>
    <row r="45" s="122" customFormat="1" ht="23.1" customHeight="1" spans="2:2">
      <c r="B45" s="133"/>
    </row>
    <row r="46" s="122" customFormat="1" ht="23.1" customHeight="1" spans="2:2">
      <c r="B46" s="133"/>
    </row>
    <row r="47" s="122" customFormat="1" ht="23.1" customHeight="1" spans="2:2">
      <c r="B47" s="133"/>
    </row>
    <row r="48" s="122" customFormat="1" ht="23.1" customHeight="1" spans="2:2">
      <c r="B48" s="133"/>
    </row>
    <row r="49" s="122" customFormat="1" ht="23.1" customHeight="1" spans="2:2">
      <c r="B49" s="133"/>
    </row>
    <row r="50" s="122" customFormat="1" ht="23.1" customHeight="1" spans="2:2">
      <c r="B50" s="133"/>
    </row>
    <row r="51" s="122" customFormat="1" ht="23.1" customHeight="1" spans="2:2">
      <c r="B51" s="133"/>
    </row>
    <row r="52" s="122" customFormat="1" ht="23.1" customHeight="1" spans="2:2">
      <c r="B52" s="133"/>
    </row>
    <row r="53" s="122" customFormat="1" ht="23.1" customHeight="1" spans="2:2">
      <c r="B53" s="133"/>
    </row>
    <row r="54" s="122" customFormat="1" ht="23.1" customHeight="1" spans="2:2">
      <c r="B54" s="133"/>
    </row>
    <row r="55" s="122" customFormat="1" ht="23.1" customHeight="1" spans="2:2">
      <c r="B55" s="133"/>
    </row>
    <row r="56" s="122" customFormat="1" ht="23.1" customHeight="1" spans="2:2">
      <c r="B56" s="133"/>
    </row>
    <row r="57" s="122" customFormat="1" ht="23.1" customHeight="1" spans="2:2">
      <c r="B57" s="133"/>
    </row>
    <row r="58" s="122" customFormat="1" ht="23.1" customHeight="1" spans="2:2">
      <c r="B58" s="133"/>
    </row>
    <row r="59" s="122" customFormat="1" ht="23.1" customHeight="1" spans="2:2">
      <c r="B59" s="133"/>
    </row>
    <row r="60" s="122" customFormat="1" ht="23.1" customHeight="1" spans="2:2">
      <c r="B60" s="133"/>
    </row>
    <row r="61" s="122" customFormat="1" ht="23.1" customHeight="1" spans="2:2">
      <c r="B61" s="133"/>
    </row>
    <row r="62" s="122" customFormat="1" ht="23.1" customHeight="1" spans="2:2">
      <c r="B62" s="133"/>
    </row>
    <row r="63" s="122" customFormat="1" ht="23.1" customHeight="1" spans="2:2">
      <c r="B63" s="133"/>
    </row>
    <row r="64" s="122" customFormat="1" ht="23.1" customHeight="1" spans="2:2">
      <c r="B64" s="133"/>
    </row>
    <row r="65" s="122" customFormat="1" ht="23.1" customHeight="1" spans="2:2">
      <c r="B65" s="133"/>
    </row>
    <row r="66" s="122" customFormat="1" ht="23.1" customHeight="1" spans="2:2">
      <c r="B66" s="133"/>
    </row>
    <row r="67" s="122" customFormat="1" ht="23.1" customHeight="1" spans="2:2">
      <c r="B67" s="133"/>
    </row>
    <row r="68" s="122" customFormat="1" ht="23.1" customHeight="1" spans="2:2">
      <c r="B68" s="133"/>
    </row>
    <row r="69" s="122" customFormat="1" ht="23.1" customHeight="1" spans="2:2">
      <c r="B69" s="133"/>
    </row>
    <row r="70" s="122" customFormat="1" ht="23.1" customHeight="1" spans="2:2">
      <c r="B70" s="133"/>
    </row>
    <row r="71" s="122" customFormat="1" ht="23.1" customHeight="1" spans="2:2">
      <c r="B71" s="133"/>
    </row>
    <row r="72" s="122" customFormat="1" ht="23.1" customHeight="1" spans="2:2">
      <c r="B72" s="133"/>
    </row>
    <row r="73" s="122" customFormat="1" ht="23.1" customHeight="1" spans="2:2">
      <c r="B73" s="133"/>
    </row>
    <row r="74" s="122" customFormat="1" ht="23.1" customHeight="1" spans="2:2">
      <c r="B74" s="133"/>
    </row>
    <row r="75" s="122" customFormat="1" ht="23.1" customHeight="1" spans="2:2">
      <c r="B75" s="133"/>
    </row>
    <row r="76" s="122" customFormat="1" ht="23.1" customHeight="1" spans="2:2">
      <c r="B76" s="133"/>
    </row>
    <row r="77" s="122" customFormat="1" ht="23.1" customHeight="1" spans="2:2">
      <c r="B77" s="133"/>
    </row>
    <row r="78" s="122" customFormat="1" ht="23.1" customHeight="1" spans="2:2">
      <c r="B78" s="133"/>
    </row>
    <row r="79" s="122" customFormat="1" ht="23.1" customHeight="1" spans="2:2">
      <c r="B79" s="133"/>
    </row>
    <row r="80" s="122" customFormat="1" ht="23.1" customHeight="1" spans="2:2">
      <c r="B80" s="133"/>
    </row>
    <row r="81" s="122" customFormat="1" ht="23.1" customHeight="1" spans="2:2">
      <c r="B81" s="133"/>
    </row>
    <row r="82" s="122" customFormat="1" ht="23.1" customHeight="1" spans="2:2">
      <c r="B82" s="133"/>
    </row>
    <row r="83" s="122" customFormat="1" ht="23.1" customHeight="1" spans="2:2">
      <c r="B83" s="133"/>
    </row>
    <row r="84" s="122" customFormat="1" ht="23.1" customHeight="1" spans="2:2">
      <c r="B84" s="133"/>
    </row>
    <row r="85" s="122" customFormat="1" ht="23.1" customHeight="1" spans="2:2">
      <c r="B85" s="133"/>
    </row>
    <row r="86" s="122" customFormat="1" ht="23.1" customHeight="1" spans="2:2">
      <c r="B86" s="133"/>
    </row>
    <row r="87" s="122" customFormat="1" ht="23.1" customHeight="1" spans="2:2">
      <c r="B87" s="133"/>
    </row>
    <row r="88" s="122" customFormat="1" ht="23.1" customHeight="1" spans="2:2">
      <c r="B88" s="133"/>
    </row>
    <row r="89" s="122" customFormat="1" ht="23.1" customHeight="1" spans="2:2">
      <c r="B89" s="133"/>
    </row>
    <row r="90" s="122" customFormat="1" ht="23.1" customHeight="1" spans="2:2">
      <c r="B90" s="133"/>
    </row>
    <row r="91" s="122" customFormat="1" ht="23.1" customHeight="1" spans="2:2">
      <c r="B91" s="133"/>
    </row>
    <row r="92" s="122" customFormat="1" ht="23.1" customHeight="1" spans="2:2">
      <c r="B92" s="133"/>
    </row>
    <row r="93" s="122" customFormat="1" ht="23.1" customHeight="1" spans="2:2">
      <c r="B93" s="133"/>
    </row>
    <row r="94" s="122" customFormat="1" ht="23.1" customHeight="1" spans="2:2">
      <c r="B94" s="133"/>
    </row>
    <row r="95" s="122" customFormat="1" ht="23.1" customHeight="1" spans="2:2">
      <c r="B95" s="133"/>
    </row>
    <row r="96" s="122" customFormat="1" ht="23.1" customHeight="1" spans="2:2">
      <c r="B96" s="133"/>
    </row>
    <row r="97" s="122" customFormat="1" ht="23.1" customHeight="1" spans="2:2">
      <c r="B97" s="133"/>
    </row>
    <row r="98" s="122" customFormat="1" ht="23.1" customHeight="1" spans="2:2">
      <c r="B98" s="133"/>
    </row>
    <row r="99" s="122" customFormat="1" ht="23.1" customHeight="1" spans="2:2">
      <c r="B99" s="133"/>
    </row>
    <row r="100" s="122" customFormat="1" ht="23.1" customHeight="1" spans="2:2">
      <c r="B100" s="133"/>
    </row>
    <row r="101" s="122" customFormat="1" ht="23.1" customHeight="1" spans="2:2">
      <c r="B101" s="133"/>
    </row>
    <row r="102" s="122" customFormat="1" ht="23.1" customHeight="1" spans="2:2">
      <c r="B102" s="133"/>
    </row>
    <row r="103" s="122" customFormat="1" ht="23.1" customHeight="1" spans="2:2">
      <c r="B103" s="133"/>
    </row>
    <row r="104" s="122" customFormat="1" ht="23.1" customHeight="1" spans="2:2">
      <c r="B104" s="133"/>
    </row>
    <row r="105" s="122" customFormat="1" ht="23.1" customHeight="1" spans="2:2">
      <c r="B105" s="133"/>
    </row>
    <row r="106" s="122" customFormat="1" ht="23.1" customHeight="1" spans="2:2">
      <c r="B106" s="133"/>
    </row>
    <row r="107" s="122" customFormat="1" ht="23.1" customHeight="1" spans="2:2">
      <c r="B107" s="133"/>
    </row>
    <row r="108" s="122" customFormat="1" ht="23.1" customHeight="1" spans="2:2">
      <c r="B108" s="133"/>
    </row>
    <row r="109" s="122" customFormat="1" ht="23.1" customHeight="1" spans="2:2">
      <c r="B109" s="133"/>
    </row>
    <row r="110" s="122" customFormat="1" ht="23.1" customHeight="1" spans="2:2">
      <c r="B110" s="133"/>
    </row>
    <row r="111" s="122" customFormat="1" ht="23.1" customHeight="1" spans="2:2">
      <c r="B111" s="133"/>
    </row>
    <row r="112" s="122" customFormat="1" ht="23.1" customHeight="1" spans="2:2">
      <c r="B112" s="133"/>
    </row>
    <row r="113" s="122" customFormat="1" ht="23.1" customHeight="1" spans="2:2">
      <c r="B113" s="133"/>
    </row>
    <row r="114" s="122" customFormat="1" ht="23.1" customHeight="1" spans="2:2">
      <c r="B114" s="133"/>
    </row>
    <row r="115" s="122" customFormat="1" ht="23.1" customHeight="1" spans="2:2">
      <c r="B115" s="133"/>
    </row>
    <row r="116" s="122" customFormat="1" ht="23.1" customHeight="1" spans="2:2">
      <c r="B116" s="133"/>
    </row>
    <row r="117" s="122" customFormat="1" ht="23.1" customHeight="1" spans="2:2">
      <c r="B117" s="133"/>
    </row>
    <row r="118" s="122" customFormat="1" ht="23.1" customHeight="1" spans="2:2">
      <c r="B118" s="133"/>
    </row>
    <row r="119" s="122" customFormat="1" ht="23.1" customHeight="1" spans="2:2">
      <c r="B119" s="133"/>
    </row>
    <row r="120" s="122" customFormat="1" ht="23.1" customHeight="1" spans="2:2">
      <c r="B120" s="133"/>
    </row>
    <row r="121" s="122" customFormat="1" ht="23.1" customHeight="1" spans="2:2">
      <c r="B121" s="133"/>
    </row>
    <row r="122" s="122" customFormat="1" ht="23.1" customHeight="1" spans="2:2">
      <c r="B122" s="133"/>
    </row>
    <row r="123" s="122" customFormat="1" ht="23.1" customHeight="1" spans="2:2">
      <c r="B123" s="133"/>
    </row>
    <row r="124" s="122" customFormat="1" ht="23.1" customHeight="1" spans="2:2">
      <c r="B124" s="133"/>
    </row>
    <row r="125" s="122" customFormat="1" ht="23.1" customHeight="1" spans="2:2">
      <c r="B125" s="133"/>
    </row>
    <row r="126" s="122" customFormat="1" ht="23.1" customHeight="1" spans="2:2">
      <c r="B126" s="133"/>
    </row>
    <row r="127" s="122" customFormat="1" ht="23.1" customHeight="1" spans="2:2">
      <c r="B127" s="133"/>
    </row>
    <row r="128" s="122" customFormat="1" ht="23.1" customHeight="1" spans="2:2">
      <c r="B128" s="133"/>
    </row>
    <row r="129" s="122" customFormat="1" ht="23.1" customHeight="1" spans="2:2">
      <c r="B129" s="133"/>
    </row>
    <row r="130" s="122" customFormat="1" ht="23.1" customHeight="1" spans="2:2">
      <c r="B130" s="133"/>
    </row>
    <row r="131" s="122" customFormat="1" ht="23.1" customHeight="1" spans="2:2">
      <c r="B131" s="133"/>
    </row>
    <row r="132" s="122" customFormat="1" ht="23.1" customHeight="1" spans="2:2">
      <c r="B132" s="133"/>
    </row>
    <row r="133" s="122" customFormat="1" ht="23.1" customHeight="1" spans="2:2">
      <c r="B133" s="133"/>
    </row>
    <row r="134" s="122" customFormat="1" ht="23.1" customHeight="1" spans="2:2">
      <c r="B134" s="133"/>
    </row>
    <row r="135" s="122" customFormat="1" ht="23.1" customHeight="1" spans="2:2">
      <c r="B135" s="133"/>
    </row>
    <row r="136" s="122" customFormat="1" ht="23.1" customHeight="1" spans="2:2">
      <c r="B136" s="133"/>
    </row>
    <row r="137" s="122" customFormat="1" ht="23.1" customHeight="1" spans="2:2">
      <c r="B137" s="133"/>
    </row>
    <row r="138" s="122" customFormat="1" ht="23.1" customHeight="1" spans="2:2">
      <c r="B138" s="133"/>
    </row>
    <row r="139" s="122" customFormat="1" ht="23.1" customHeight="1" spans="2:2">
      <c r="B139" s="133"/>
    </row>
    <row r="140" s="122" customFormat="1" ht="23.1" customHeight="1" spans="2:2">
      <c r="B140" s="133"/>
    </row>
    <row r="141" s="122" customFormat="1" ht="23.1" customHeight="1" spans="2:2">
      <c r="B141" s="133"/>
    </row>
    <row r="142" s="122" customFormat="1" ht="23.1" customHeight="1" spans="2:2">
      <c r="B142" s="133"/>
    </row>
    <row r="143" s="122" customFormat="1" ht="23.1" customHeight="1" spans="2:2">
      <c r="B143" s="133"/>
    </row>
    <row r="144" s="122" customFormat="1" ht="23.1" customHeight="1" spans="2:2">
      <c r="B144" s="133"/>
    </row>
    <row r="145" s="122" customFormat="1" ht="23.1" customHeight="1" spans="2:2">
      <c r="B145" s="133"/>
    </row>
    <row r="146" s="122" customFormat="1" ht="23.1" customHeight="1" spans="2:2">
      <c r="B146" s="133"/>
    </row>
    <row r="147" s="122" customFormat="1" ht="23.1" customHeight="1" spans="2:2">
      <c r="B147" s="133"/>
    </row>
    <row r="148" s="122" customFormat="1" ht="23.1" customHeight="1" spans="2:2">
      <c r="B148" s="133"/>
    </row>
    <row r="149" s="122" customFormat="1" ht="23.1" customHeight="1" spans="2:2">
      <c r="B149" s="133"/>
    </row>
    <row r="150" s="122" customFormat="1" ht="23.1" customHeight="1" spans="2:2">
      <c r="B150" s="133"/>
    </row>
    <row r="151" s="122" customFormat="1" ht="23.1" customHeight="1" spans="2:2">
      <c r="B151" s="133"/>
    </row>
    <row r="152" s="122" customFormat="1" ht="23.1" customHeight="1" spans="2:2">
      <c r="B152" s="133"/>
    </row>
    <row r="153" s="122" customFormat="1" ht="23.1" customHeight="1" spans="2:2">
      <c r="B153" s="133"/>
    </row>
    <row r="154" s="122" customFormat="1" ht="23.1" customHeight="1" spans="2:2">
      <c r="B154" s="133"/>
    </row>
    <row r="155" s="122" customFormat="1" ht="23.1" customHeight="1" spans="2:2">
      <c r="B155" s="133"/>
    </row>
    <row r="156" s="122" customFormat="1" ht="23.1" customHeight="1" spans="2:2">
      <c r="B156" s="133"/>
    </row>
    <row r="157" s="122" customFormat="1" ht="23.1" customHeight="1" spans="2:2">
      <c r="B157" s="133"/>
    </row>
    <row r="158" s="122" customFormat="1" ht="23.1" customHeight="1" spans="2:2">
      <c r="B158" s="133"/>
    </row>
    <row r="159" s="122" customFormat="1" ht="23.1" customHeight="1" spans="2:2">
      <c r="B159" s="133"/>
    </row>
    <row r="160" s="122" customFormat="1" ht="23.1" customHeight="1" spans="2:2">
      <c r="B160" s="133"/>
    </row>
    <row r="161" s="122" customFormat="1" ht="23.1" customHeight="1" spans="2:2">
      <c r="B161" s="133"/>
    </row>
    <row r="162" s="122" customFormat="1" ht="23.1" customHeight="1" spans="2:2">
      <c r="B162" s="133"/>
    </row>
    <row r="163" s="122" customFormat="1" ht="23.1" customHeight="1" spans="2:2">
      <c r="B163" s="133"/>
    </row>
    <row r="164" s="122" customFormat="1" ht="23.1" customHeight="1" spans="2:2">
      <c r="B164" s="133"/>
    </row>
    <row r="165" s="122" customFormat="1" ht="23.1" customHeight="1" spans="2:2">
      <c r="B165" s="133"/>
    </row>
    <row r="166" s="122" customFormat="1" ht="23.1" customHeight="1" spans="2:2">
      <c r="B166" s="133"/>
    </row>
    <row r="167" s="122" customFormat="1" ht="23.1" customHeight="1" spans="2:2">
      <c r="B167" s="133"/>
    </row>
    <row r="168" s="122" customFormat="1" ht="23.1" customHeight="1" spans="2:2">
      <c r="B168" s="133"/>
    </row>
    <row r="169" s="122" customFormat="1" ht="23.1" customHeight="1" spans="2:2">
      <c r="B169" s="133"/>
    </row>
    <row r="170" s="122" customFormat="1" ht="23.1" customHeight="1" spans="2:2">
      <c r="B170" s="133"/>
    </row>
    <row r="171" s="122" customFormat="1" ht="23.1" customHeight="1" spans="2:2">
      <c r="B171" s="133"/>
    </row>
    <row r="172" s="122" customFormat="1" ht="23.1" customHeight="1" spans="2:2">
      <c r="B172" s="133"/>
    </row>
    <row r="173" s="122" customFormat="1" ht="23.1" customHeight="1" spans="2:2">
      <c r="B173" s="133"/>
    </row>
    <row r="174" s="122" customFormat="1" ht="23.1" customHeight="1" spans="2:2">
      <c r="B174" s="133"/>
    </row>
    <row r="175" s="122" customFormat="1" ht="23.1" customHeight="1" spans="2:2">
      <c r="B175" s="133"/>
    </row>
    <row r="176" s="122" customFormat="1" ht="23.1" customHeight="1" spans="2:2">
      <c r="B176" s="133"/>
    </row>
    <row r="177" s="122" customFormat="1" ht="23.1" customHeight="1" spans="2:2">
      <c r="B177" s="133"/>
    </row>
    <row r="178" s="122" customFormat="1" ht="23.1" customHeight="1" spans="2:2">
      <c r="B178" s="133"/>
    </row>
    <row r="179" s="122" customFormat="1" ht="23.1" customHeight="1" spans="2:2">
      <c r="B179" s="133"/>
    </row>
    <row r="180" s="122" customFormat="1" ht="23.1" customHeight="1" spans="2:2">
      <c r="B180" s="133"/>
    </row>
    <row r="181" s="122" customFormat="1" ht="23.1" customHeight="1" spans="2:2">
      <c r="B181" s="133"/>
    </row>
    <row r="182" s="122" customFormat="1" ht="23.1" customHeight="1" spans="2:2">
      <c r="B182" s="133"/>
    </row>
    <row r="183" s="122" customFormat="1" ht="23.1" customHeight="1" spans="2:2">
      <c r="B183" s="133"/>
    </row>
    <row r="184" s="122" customFormat="1" ht="23.1" customHeight="1" spans="2:2">
      <c r="B184" s="133"/>
    </row>
    <row r="185" s="122" customFormat="1" ht="23.1" customHeight="1" spans="2:2">
      <c r="B185" s="133"/>
    </row>
    <row r="186" s="122" customFormat="1" ht="23.1" customHeight="1" spans="2:2">
      <c r="B186" s="133"/>
    </row>
    <row r="187" s="122" customFormat="1" ht="23.1" customHeight="1" spans="2:2">
      <c r="B187" s="133"/>
    </row>
    <row r="188" s="122" customFormat="1" ht="23.1" customHeight="1" spans="2:2">
      <c r="B188" s="133"/>
    </row>
    <row r="189" s="122" customFormat="1" ht="23.1" customHeight="1" spans="2:2">
      <c r="B189" s="133"/>
    </row>
    <row r="190" s="122" customFormat="1" ht="23.1" customHeight="1" spans="2:2">
      <c r="B190" s="133"/>
    </row>
    <row r="191" s="122" customFormat="1" ht="23.1" customHeight="1" spans="2:2">
      <c r="B191" s="133"/>
    </row>
    <row r="192" s="122" customFormat="1" ht="23.1" customHeight="1" spans="2:2">
      <c r="B192" s="133"/>
    </row>
    <row r="193" s="122" customFormat="1" ht="23.1" customHeight="1" spans="2:2">
      <c r="B193" s="133"/>
    </row>
    <row r="194" s="122" customFormat="1" ht="23.1" customHeight="1" spans="2:2">
      <c r="B194" s="133"/>
    </row>
    <row r="195" s="122" customFormat="1" ht="23.1" customHeight="1" spans="2:2">
      <c r="B195" s="133"/>
    </row>
    <row r="196" s="122" customFormat="1" ht="23.1" customHeight="1" spans="2:2">
      <c r="B196" s="133"/>
    </row>
    <row r="197" s="122" customFormat="1" ht="23.1" customHeight="1" spans="2:2">
      <c r="B197" s="133"/>
    </row>
    <row r="198" s="122" customFormat="1" ht="23.1" customHeight="1" spans="2:2">
      <c r="B198" s="133"/>
    </row>
    <row r="199" s="122" customFormat="1" ht="23.1" customHeight="1" spans="2:2">
      <c r="B199" s="133"/>
    </row>
    <row r="200" s="122" customFormat="1" ht="23.1" customHeight="1" spans="2:2">
      <c r="B200" s="133"/>
    </row>
    <row r="201" s="122" customFormat="1" ht="23.1" customHeight="1" spans="2:2">
      <c r="B201" s="133"/>
    </row>
    <row r="202" s="122" customFormat="1" ht="23.1" customHeight="1" spans="2:2">
      <c r="B202" s="133"/>
    </row>
    <row r="203" s="122" customFormat="1" ht="23.1" customHeight="1" spans="2:2">
      <c r="B203" s="133"/>
    </row>
    <row r="204" s="122" customFormat="1" ht="23.1" customHeight="1" spans="2:2">
      <c r="B204" s="133"/>
    </row>
    <row r="205" s="122" customFormat="1" ht="23.1" customHeight="1" spans="2:2">
      <c r="B205" s="133"/>
    </row>
    <row r="206" s="122" customFormat="1" ht="23.1" customHeight="1" spans="2:2">
      <c r="B206" s="133"/>
    </row>
    <row r="207" s="122" customFormat="1" ht="23.1" customHeight="1" spans="2:2">
      <c r="B207" s="133"/>
    </row>
    <row r="208" s="122" customFormat="1" ht="23.1" customHeight="1" spans="2:2">
      <c r="B208" s="133"/>
    </row>
    <row r="209" s="122" customFormat="1" ht="23.1" customHeight="1" spans="2:2">
      <c r="B209" s="133"/>
    </row>
    <row r="210" s="122" customFormat="1" ht="23.1" customHeight="1" spans="2:2">
      <c r="B210" s="133"/>
    </row>
    <row r="211" s="122" customFormat="1" ht="23.1" customHeight="1" spans="2:2">
      <c r="B211" s="133"/>
    </row>
    <row r="212" s="122" customFormat="1" ht="23.1" customHeight="1" spans="2:2">
      <c r="B212" s="133"/>
    </row>
    <row r="213" s="122" customFormat="1" ht="23.1" customHeight="1" spans="2:2">
      <c r="B213" s="133"/>
    </row>
    <row r="214" s="122" customFormat="1" ht="23.1" customHeight="1" spans="2:2">
      <c r="B214" s="133"/>
    </row>
    <row r="215" s="122" customFormat="1" ht="23.1" customHeight="1" spans="2:2">
      <c r="B215" s="133"/>
    </row>
    <row r="216" s="122" customFormat="1" ht="23.1" customHeight="1" spans="2:2">
      <c r="B216" s="133"/>
    </row>
    <row r="217" s="122" customFormat="1" ht="23.1" customHeight="1" spans="2:2">
      <c r="B217" s="133"/>
    </row>
    <row r="218" s="122" customFormat="1" ht="23.1" customHeight="1" spans="2:2">
      <c r="B218" s="133"/>
    </row>
    <row r="219" s="122" customFormat="1" ht="23.1" customHeight="1" spans="2:2">
      <c r="B219" s="133"/>
    </row>
    <row r="220" s="122" customFormat="1" ht="23.1" customHeight="1" spans="2:2">
      <c r="B220" s="133"/>
    </row>
    <row r="221" s="122" customFormat="1" ht="23.1" customHeight="1" spans="2:2">
      <c r="B221" s="133"/>
    </row>
    <row r="222" s="122" customFormat="1" ht="23.1" customHeight="1" spans="2:2">
      <c r="B222" s="133"/>
    </row>
    <row r="223" s="122" customFormat="1" ht="23.1" customHeight="1" spans="2:2">
      <c r="B223" s="133"/>
    </row>
    <row r="224" s="122" customFormat="1" ht="23.1" customHeight="1" spans="2:2">
      <c r="B224" s="133"/>
    </row>
    <row r="225" s="122" customFormat="1" ht="23.1" customHeight="1" spans="2:2">
      <c r="B225" s="133"/>
    </row>
    <row r="226" s="122" customFormat="1" ht="23.1" customHeight="1" spans="2:2">
      <c r="B226" s="133"/>
    </row>
    <row r="227" s="122" customFormat="1" ht="23.1" customHeight="1" spans="2:2">
      <c r="B227" s="133"/>
    </row>
    <row r="228" s="122" customFormat="1" ht="23.1" customHeight="1" spans="2:2">
      <c r="B228" s="133"/>
    </row>
    <row r="229" s="122" customFormat="1" ht="23.1" customHeight="1" spans="2:2">
      <c r="B229" s="133"/>
    </row>
    <row r="230" s="122" customFormat="1" ht="23.1" customHeight="1" spans="2:2">
      <c r="B230" s="133"/>
    </row>
    <row r="231" s="122" customFormat="1" ht="23.1" customHeight="1" spans="2:2">
      <c r="B231" s="133"/>
    </row>
    <row r="232" s="122" customFormat="1" ht="23.1" customHeight="1" spans="2:2">
      <c r="B232" s="133"/>
    </row>
    <row r="233" s="122" customFormat="1" ht="23.1" customHeight="1" spans="2:2">
      <c r="B233" s="133"/>
    </row>
    <row r="234" s="122" customFormat="1" ht="23.1" customHeight="1" spans="2:2">
      <c r="B234" s="133"/>
    </row>
    <row r="235" s="122" customFormat="1" ht="23.1" customHeight="1" spans="2:2">
      <c r="B235" s="133"/>
    </row>
    <row r="236" s="122" customFormat="1" ht="23.1" customHeight="1" spans="2:2">
      <c r="B236" s="133"/>
    </row>
    <row r="237" s="122" customFormat="1" ht="23.1" customHeight="1" spans="2:2">
      <c r="B237" s="133"/>
    </row>
    <row r="238" s="122" customFormat="1" ht="23.1" customHeight="1" spans="2:2">
      <c r="B238" s="133"/>
    </row>
    <row r="239" s="122" customFormat="1" ht="23.1" customHeight="1" spans="2:2">
      <c r="B239" s="133"/>
    </row>
    <row r="240" s="122" customFormat="1" ht="23.1" customHeight="1" spans="2:2">
      <c r="B240" s="133"/>
    </row>
    <row r="241" s="122" customFormat="1" ht="23.1" customHeight="1" spans="2:2">
      <c r="B241" s="133"/>
    </row>
    <row r="242" s="122" customFormat="1" ht="23.1" customHeight="1" spans="2:2">
      <c r="B242" s="133"/>
    </row>
    <row r="243" s="122" customFormat="1" ht="23.1" customHeight="1" spans="2:2">
      <c r="B243" s="133"/>
    </row>
    <row r="244" s="122" customFormat="1" ht="23.1" customHeight="1" spans="2:2">
      <c r="B244" s="133"/>
    </row>
    <row r="245" s="122" customFormat="1" ht="23.1" customHeight="1" spans="2:2">
      <c r="B245" s="133"/>
    </row>
    <row r="246" s="122" customFormat="1" ht="23.1" customHeight="1" spans="2:2">
      <c r="B246" s="133"/>
    </row>
    <row r="247" s="122" customFormat="1" ht="23.1" customHeight="1" spans="2:2">
      <c r="B247" s="133"/>
    </row>
    <row r="248" s="122" customFormat="1" ht="23.1" customHeight="1" spans="2:2">
      <c r="B248" s="133"/>
    </row>
    <row r="249" s="122" customFormat="1" ht="23.1" customHeight="1" spans="2:2">
      <c r="B249" s="133"/>
    </row>
    <row r="250" s="122" customFormat="1" ht="23.1" customHeight="1" spans="2:2">
      <c r="B250" s="133"/>
    </row>
    <row r="251" s="122" customFormat="1" ht="23.1" customHeight="1" spans="2:2">
      <c r="B251" s="133"/>
    </row>
    <row r="252" s="122" customFormat="1" ht="23.1" customHeight="1" spans="2:2">
      <c r="B252" s="133"/>
    </row>
    <row r="253" s="122" customFormat="1" ht="23.1" customHeight="1" spans="2:2">
      <c r="B253" s="133"/>
    </row>
    <row r="254" s="122" customFormat="1" ht="23.1" customHeight="1" spans="2:2">
      <c r="B254" s="133"/>
    </row>
    <row r="255" s="122" customFormat="1" ht="23.1" customHeight="1" spans="2:2">
      <c r="B255" s="133"/>
    </row>
    <row r="256" s="122" customFormat="1" ht="23.1" customHeight="1" spans="2:2">
      <c r="B256" s="133"/>
    </row>
    <row r="257" s="122" customFormat="1" ht="23.1" customHeight="1" spans="2:2">
      <c r="B257" s="133"/>
    </row>
    <row r="258" s="122" customFormat="1" ht="23.1" customHeight="1" spans="2:2">
      <c r="B258" s="133"/>
    </row>
    <row r="259" s="122" customFormat="1" ht="23.1" customHeight="1" spans="2:2">
      <c r="B259" s="133"/>
    </row>
    <row r="260" s="122" customFormat="1" ht="23.1" customHeight="1" spans="2:2">
      <c r="B260" s="133"/>
    </row>
    <row r="261" s="122" customFormat="1" ht="23.1" customHeight="1" spans="2:2">
      <c r="B261" s="133"/>
    </row>
    <row r="262" s="122" customFormat="1" ht="23.1" customHeight="1" spans="2:2">
      <c r="B262" s="133"/>
    </row>
    <row r="263" s="122" customFormat="1" ht="23.1" customHeight="1" spans="2:2">
      <c r="B263" s="133"/>
    </row>
    <row r="264" s="122" customFormat="1" ht="23.1" customHeight="1" spans="2:2">
      <c r="B264" s="133"/>
    </row>
    <row r="265" s="122" customFormat="1" ht="23.1" customHeight="1" spans="2:2">
      <c r="B265" s="133"/>
    </row>
    <row r="266" s="122" customFormat="1" ht="23.1" customHeight="1" spans="2:2">
      <c r="B266" s="133"/>
    </row>
    <row r="267" s="122" customFormat="1" ht="23.1" customHeight="1" spans="2:2">
      <c r="B267" s="133"/>
    </row>
    <row r="268" s="122" customFormat="1" ht="23.1" customHeight="1" spans="2:2">
      <c r="B268" s="133"/>
    </row>
    <row r="269" s="122" customFormat="1" ht="23.1" customHeight="1" spans="2:2">
      <c r="B269" s="133"/>
    </row>
    <row r="270" s="122" customFormat="1" ht="23.1" customHeight="1" spans="2:2">
      <c r="B270" s="133"/>
    </row>
    <row r="271" s="122" customFormat="1" ht="23.1" customHeight="1" spans="2:2">
      <c r="B271" s="133"/>
    </row>
    <row r="272" s="122" customFormat="1" ht="23.1" customHeight="1" spans="2:2">
      <c r="B272" s="133"/>
    </row>
    <row r="273" s="122" customFormat="1" ht="23.1" customHeight="1" spans="2:2">
      <c r="B273" s="133"/>
    </row>
    <row r="274" s="122" customFormat="1" ht="23.1" customHeight="1" spans="2:2">
      <c r="B274" s="133"/>
    </row>
    <row r="275" s="122" customFormat="1" ht="23.1" customHeight="1" spans="2:2">
      <c r="B275" s="133"/>
    </row>
    <row r="276" s="122" customFormat="1" ht="23.1" customHeight="1" spans="2:2">
      <c r="B276" s="133"/>
    </row>
    <row r="277" s="122" customFormat="1" ht="23.1" customHeight="1" spans="2:2">
      <c r="B277" s="133"/>
    </row>
    <row r="278" s="122" customFormat="1" ht="23.1" customHeight="1" spans="2:2">
      <c r="B278" s="133"/>
    </row>
    <row r="279" s="122" customFormat="1" ht="23.1" customHeight="1" spans="2:2">
      <c r="B279" s="133"/>
    </row>
    <row r="280" s="122" customFormat="1" ht="23.1" customHeight="1" spans="2:2">
      <c r="B280" s="133"/>
    </row>
    <row r="281" s="122" customFormat="1" ht="23.1" customHeight="1" spans="2:2">
      <c r="B281" s="133"/>
    </row>
    <row r="282" s="122" customFormat="1" ht="23.1" customHeight="1" spans="2:2">
      <c r="B282" s="133"/>
    </row>
    <row r="283" s="122" customFormat="1" ht="23.1" customHeight="1" spans="2:2">
      <c r="B283" s="133"/>
    </row>
    <row r="284" s="122" customFormat="1" ht="23.1" customHeight="1" spans="2:2">
      <c r="B284" s="133"/>
    </row>
    <row r="285" s="122" customFormat="1" ht="23.1" customHeight="1" spans="2:2">
      <c r="B285" s="133"/>
    </row>
    <row r="286" s="122" customFormat="1" ht="23.1" customHeight="1" spans="2:2">
      <c r="B286" s="133"/>
    </row>
    <row r="287" s="122" customFormat="1" ht="23.1" customHeight="1" spans="2:2">
      <c r="B287" s="133"/>
    </row>
    <row r="288" s="122" customFormat="1" ht="23.1" customHeight="1" spans="2:2">
      <c r="B288" s="133"/>
    </row>
    <row r="289" s="122" customFormat="1" ht="23.1" customHeight="1" spans="2:2">
      <c r="B289" s="133"/>
    </row>
    <row r="290" s="122" customFormat="1" ht="23.1" customHeight="1" spans="2:2">
      <c r="B290" s="133"/>
    </row>
    <row r="291" s="122" customFormat="1" ht="23.1" customHeight="1" spans="2:2">
      <c r="B291" s="133"/>
    </row>
    <row r="292" s="122" customFormat="1" ht="23.1" customHeight="1" spans="2:2">
      <c r="B292" s="133"/>
    </row>
    <row r="293" s="122" customFormat="1" ht="23.1" customHeight="1" spans="2:2">
      <c r="B293" s="133"/>
    </row>
    <row r="294" s="122" customFormat="1" ht="23.1" customHeight="1" spans="2:2">
      <c r="B294" s="133"/>
    </row>
    <row r="295" s="122" customFormat="1" ht="23.1" customHeight="1" spans="2:2">
      <c r="B295" s="133"/>
    </row>
    <row r="296" s="122" customFormat="1" ht="23.1" customHeight="1" spans="2:2">
      <c r="B296" s="133"/>
    </row>
    <row r="297" s="122" customFormat="1" ht="23.1" customHeight="1" spans="2:2">
      <c r="B297" s="133"/>
    </row>
    <row r="298" s="122" customFormat="1" ht="23.1" customHeight="1" spans="2:2">
      <c r="B298" s="133"/>
    </row>
    <row r="299" s="122" customFormat="1" ht="23.1" customHeight="1" spans="2:2">
      <c r="B299" s="133"/>
    </row>
    <row r="300" s="122" customFormat="1" ht="23.1" customHeight="1" spans="2:2">
      <c r="B300" s="133"/>
    </row>
    <row r="301" s="122" customFormat="1" ht="23.1" customHeight="1" spans="2:2">
      <c r="B301" s="133"/>
    </row>
    <row r="302" s="122" customFormat="1" ht="23.1" customHeight="1" spans="2:2">
      <c r="B302" s="133"/>
    </row>
    <row r="303" s="122" customFormat="1" ht="23.1" customHeight="1" spans="2:2">
      <c r="B303" s="133"/>
    </row>
    <row r="304" s="122" customFormat="1" ht="23.1" customHeight="1" spans="2:2">
      <c r="B304" s="133"/>
    </row>
    <row r="305" s="122" customFormat="1" ht="23.1" customHeight="1" spans="2:2">
      <c r="B305" s="133"/>
    </row>
    <row r="306" s="122" customFormat="1" ht="23.1" customHeight="1" spans="2:2">
      <c r="B306" s="133"/>
    </row>
    <row r="307" s="122" customFormat="1" ht="23.1" customHeight="1" spans="2:2">
      <c r="B307" s="133"/>
    </row>
    <row r="308" s="122" customFormat="1" ht="23.1" customHeight="1" spans="2:2">
      <c r="B308" s="133"/>
    </row>
    <row r="309" s="122" customFormat="1" ht="23.1" customHeight="1" spans="2:2">
      <c r="B309" s="133"/>
    </row>
    <row r="310" s="122" customFormat="1" ht="23.1" customHeight="1" spans="2:2">
      <c r="B310" s="133"/>
    </row>
    <row r="311" s="122" customFormat="1" ht="23.1" customHeight="1" spans="2:2">
      <c r="B311" s="133"/>
    </row>
    <row r="312" s="122" customFormat="1" ht="23.1" customHeight="1" spans="2:2">
      <c r="B312" s="133"/>
    </row>
    <row r="313" s="122" customFormat="1" ht="23.1" customHeight="1" spans="2:2">
      <c r="B313" s="133"/>
    </row>
    <row r="314" s="122" customFormat="1" ht="23.1" customHeight="1" spans="2:2">
      <c r="B314" s="133"/>
    </row>
    <row r="315" s="122" customFormat="1" ht="23.1" customHeight="1" spans="2:2">
      <c r="B315" s="133"/>
    </row>
    <row r="316" s="122" customFormat="1" ht="23.1" customHeight="1" spans="2:2">
      <c r="B316" s="133"/>
    </row>
    <row r="317" s="122" customFormat="1" ht="23.1" customHeight="1" spans="2:2">
      <c r="B317" s="133"/>
    </row>
    <row r="318" s="122" customFormat="1" ht="23.1" customHeight="1" spans="2:2">
      <c r="B318" s="133"/>
    </row>
    <row r="319" s="122" customFormat="1" ht="23.1" customHeight="1" spans="2:2">
      <c r="B319" s="133"/>
    </row>
    <row r="320" s="122" customFormat="1" ht="23.1" customHeight="1" spans="2:2">
      <c r="B320" s="133"/>
    </row>
    <row r="321" s="122" customFormat="1" ht="23.1" customHeight="1" spans="2:2">
      <c r="B321" s="133"/>
    </row>
    <row r="322" s="122" customFormat="1" ht="23.1" customHeight="1" spans="2:2">
      <c r="B322" s="133"/>
    </row>
    <row r="323" s="122" customFormat="1" ht="23.1" customHeight="1" spans="2:2">
      <c r="B323" s="133"/>
    </row>
    <row r="324" s="122" customFormat="1" ht="23.1" customHeight="1" spans="2:2">
      <c r="B324" s="133"/>
    </row>
    <row r="325" s="122" customFormat="1" ht="23.1" customHeight="1" spans="2:2">
      <c r="B325" s="133"/>
    </row>
    <row r="326" s="122" customFormat="1" ht="23.1" customHeight="1" spans="2:2">
      <c r="B326" s="133"/>
    </row>
    <row r="327" s="122" customFormat="1" ht="23.1" customHeight="1" spans="2:2">
      <c r="B327" s="133"/>
    </row>
    <row r="328" s="122" customFormat="1" ht="23.1" customHeight="1" spans="2:2">
      <c r="B328" s="133"/>
    </row>
    <row r="329" s="122" customFormat="1" ht="23.1" customHeight="1" spans="2:2">
      <c r="B329" s="133"/>
    </row>
    <row r="330" s="122" customFormat="1" ht="23.1" customHeight="1" spans="2:2">
      <c r="B330" s="133"/>
    </row>
    <row r="331" s="122" customFormat="1" ht="23.1" customHeight="1" spans="2:2">
      <c r="B331" s="133"/>
    </row>
    <row r="332" s="122" customFormat="1" ht="23.1" customHeight="1" spans="2:2">
      <c r="B332" s="133"/>
    </row>
    <row r="333" s="122" customFormat="1" ht="23.1" customHeight="1" spans="2:2">
      <c r="B333" s="133"/>
    </row>
    <row r="334" s="122" customFormat="1" ht="23.1" customHeight="1" spans="2:2">
      <c r="B334" s="133"/>
    </row>
    <row r="335" s="122" customFormat="1" ht="23.1" customHeight="1" spans="2:2">
      <c r="B335" s="133"/>
    </row>
    <row r="336" s="122" customFormat="1" ht="23.1" customHeight="1" spans="2:2">
      <c r="B336" s="133"/>
    </row>
    <row r="337" s="122" customFormat="1" ht="23.1" customHeight="1" spans="2:2">
      <c r="B337" s="133"/>
    </row>
    <row r="338" s="122" customFormat="1" ht="23.1" customHeight="1" spans="2:2">
      <c r="B338" s="133"/>
    </row>
    <row r="339" s="122" customFormat="1" ht="23.1" customHeight="1" spans="2:2">
      <c r="B339" s="133"/>
    </row>
    <row r="340" s="122" customFormat="1" ht="23.1" customHeight="1" spans="2:2">
      <c r="B340" s="133"/>
    </row>
    <row r="341" s="122" customFormat="1" ht="23.1" customHeight="1" spans="2:2">
      <c r="B341" s="133"/>
    </row>
    <row r="342" s="122" customFormat="1" ht="23.1" customHeight="1" spans="2:2">
      <c r="B342" s="133"/>
    </row>
    <row r="343" s="122" customFormat="1" ht="23.1" customHeight="1" spans="2:2">
      <c r="B343" s="133"/>
    </row>
    <row r="344" s="122" customFormat="1" ht="23.1" customHeight="1" spans="2:2">
      <c r="B344" s="133"/>
    </row>
    <row r="345" s="122" customFormat="1" ht="23.1" customHeight="1" spans="2:2">
      <c r="B345" s="133"/>
    </row>
    <row r="346" s="122" customFormat="1" ht="23.1" customHeight="1" spans="2:2">
      <c r="B346" s="133"/>
    </row>
    <row r="347" s="122" customFormat="1" ht="23.1" customHeight="1" spans="2:2">
      <c r="B347" s="133"/>
    </row>
    <row r="348" s="122" customFormat="1" ht="23.1" customHeight="1" spans="2:2">
      <c r="B348" s="133"/>
    </row>
    <row r="349" s="122" customFormat="1" ht="23.1" customHeight="1" spans="2:2">
      <c r="B349" s="133"/>
    </row>
    <row r="350" s="122" customFormat="1" ht="23.1" customHeight="1" spans="2:2">
      <c r="B350" s="133"/>
    </row>
    <row r="351" s="122" customFormat="1" ht="23.1" customHeight="1" spans="2:2">
      <c r="B351" s="133"/>
    </row>
    <row r="352" s="122" customFormat="1" ht="23.1" customHeight="1" spans="2:2">
      <c r="B352" s="133"/>
    </row>
    <row r="353" s="122" customFormat="1" ht="23.1" customHeight="1" spans="2:2">
      <c r="B353" s="133"/>
    </row>
    <row r="354" s="122" customFormat="1" ht="23.1" customHeight="1" spans="2:2">
      <c r="B354" s="133"/>
    </row>
    <row r="355" s="122" customFormat="1" ht="23.1" customHeight="1" spans="2:2">
      <c r="B355" s="133"/>
    </row>
    <row r="356" s="122" customFormat="1" ht="23.1" customHeight="1" spans="2:2">
      <c r="B356" s="133"/>
    </row>
    <row r="357" s="122" customFormat="1" ht="23.1" customHeight="1" spans="2:2">
      <c r="B357" s="133"/>
    </row>
    <row r="358" s="122" customFormat="1" ht="23.1" customHeight="1" spans="2:2">
      <c r="B358" s="133"/>
    </row>
    <row r="359" s="122" customFormat="1" ht="23.1" customHeight="1" spans="2:2">
      <c r="B359" s="133"/>
    </row>
    <row r="360" s="122" customFormat="1" ht="23.1" customHeight="1" spans="2:2">
      <c r="B360" s="133"/>
    </row>
    <row r="361" s="122" customFormat="1" ht="23.1" customHeight="1" spans="2:2">
      <c r="B361" s="133"/>
    </row>
    <row r="362" s="122" customFormat="1" ht="23.1" customHeight="1" spans="2:2">
      <c r="B362" s="133"/>
    </row>
    <row r="363" s="122" customFormat="1" ht="23.1" customHeight="1" spans="2:2">
      <c r="B363" s="133"/>
    </row>
    <row r="364" s="122" customFormat="1" ht="23.1" customHeight="1" spans="2:2">
      <c r="B364" s="133"/>
    </row>
    <row r="365" s="122" customFormat="1" ht="23.1" customHeight="1" spans="2:2">
      <c r="B365" s="133"/>
    </row>
    <row r="366" s="122" customFormat="1" ht="23.1" customHeight="1" spans="2:2">
      <c r="B366" s="133"/>
    </row>
    <row r="367" s="122" customFormat="1" ht="23.1" customHeight="1" spans="2:2">
      <c r="B367" s="133"/>
    </row>
    <row r="368" s="122" customFormat="1" ht="23.1" customHeight="1" spans="2:2">
      <c r="B368" s="133"/>
    </row>
    <row r="369" s="122" customFormat="1" ht="23.1" customHeight="1" spans="2:2">
      <c r="B369" s="133"/>
    </row>
    <row r="370" s="122" customFormat="1" ht="23.1" customHeight="1" spans="2:2">
      <c r="B370" s="133"/>
    </row>
    <row r="371" s="122" customFormat="1" ht="23.1" customHeight="1" spans="2:2">
      <c r="B371" s="133"/>
    </row>
    <row r="372" s="122" customFormat="1" ht="23.1" customHeight="1" spans="2:2">
      <c r="B372" s="133"/>
    </row>
    <row r="373" s="122" customFormat="1" ht="23.1" customHeight="1" spans="2:2">
      <c r="B373" s="133"/>
    </row>
    <row r="374" s="122" customFormat="1" ht="23.1" customHeight="1" spans="2:2">
      <c r="B374" s="133"/>
    </row>
    <row r="375" s="122" customFormat="1" ht="23.1" customHeight="1" spans="2:2">
      <c r="B375" s="133"/>
    </row>
    <row r="376" s="122" customFormat="1" ht="23.1" customHeight="1" spans="2:2">
      <c r="B376" s="133"/>
    </row>
    <row r="377" s="122" customFormat="1" ht="23.1" customHeight="1" spans="2:2">
      <c r="B377" s="133"/>
    </row>
    <row r="378" s="122" customFormat="1" ht="23.1" customHeight="1" spans="2:2">
      <c r="B378" s="133"/>
    </row>
    <row r="379" s="122" customFormat="1" ht="23.1" customHeight="1" spans="2:2">
      <c r="B379" s="133"/>
    </row>
    <row r="380" s="122" customFormat="1" ht="23.1" customHeight="1" spans="2:2">
      <c r="B380" s="133"/>
    </row>
    <row r="381" s="122" customFormat="1" ht="23.1" customHeight="1" spans="2:2">
      <c r="B381" s="133"/>
    </row>
    <row r="382" s="122" customFormat="1" ht="23.1" customHeight="1" spans="2:2">
      <c r="B382" s="133"/>
    </row>
    <row r="383" s="122" customFormat="1" ht="23.1" customHeight="1" spans="2:2">
      <c r="B383" s="133"/>
    </row>
    <row r="384" s="122" customFormat="1" ht="23.1" customHeight="1" spans="2:2">
      <c r="B384" s="133"/>
    </row>
    <row r="385" s="122" customFormat="1" ht="23.1" customHeight="1" spans="2:2">
      <c r="B385" s="133"/>
    </row>
    <row r="386" s="122" customFormat="1" ht="23.1" customHeight="1" spans="2:2">
      <c r="B386" s="133"/>
    </row>
    <row r="387" s="122" customFormat="1" ht="23.1" customHeight="1" spans="2:2">
      <c r="B387" s="133"/>
    </row>
    <row r="388" s="122" customFormat="1" ht="23.1" customHeight="1" spans="2:2">
      <c r="B388" s="133"/>
    </row>
    <row r="389" s="122" customFormat="1" ht="23.1" customHeight="1" spans="2:2">
      <c r="B389" s="133"/>
    </row>
    <row r="390" s="122" customFormat="1" ht="23.1" customHeight="1" spans="2:2">
      <c r="B390" s="133"/>
    </row>
    <row r="391" s="122" customFormat="1" ht="23.1" customHeight="1" spans="2:2">
      <c r="B391" s="133"/>
    </row>
    <row r="392" s="122" customFormat="1" ht="23.1" customHeight="1" spans="2:2">
      <c r="B392" s="133"/>
    </row>
    <row r="393" s="122" customFormat="1" ht="23.1" customHeight="1" spans="2:2">
      <c r="B393" s="133"/>
    </row>
    <row r="394" s="122" customFormat="1" ht="23.1" customHeight="1" spans="2:2">
      <c r="B394" s="133"/>
    </row>
    <row r="395" s="122" customFormat="1" ht="23.1" customHeight="1" spans="2:2">
      <c r="B395" s="133"/>
    </row>
    <row r="396" s="122" customFormat="1" ht="23.1" customHeight="1" spans="2:2">
      <c r="B396" s="133"/>
    </row>
    <row r="397" s="122" customFormat="1" ht="23.1" customHeight="1" spans="2:2">
      <c r="B397" s="133"/>
    </row>
    <row r="398" s="122" customFormat="1" ht="23.1" customHeight="1" spans="2:2">
      <c r="B398" s="133"/>
    </row>
    <row r="399" s="122" customFormat="1" ht="23.1" customHeight="1" spans="2:2">
      <c r="B399" s="133"/>
    </row>
    <row r="400" s="122" customFormat="1" ht="23.1" customHeight="1" spans="2:2">
      <c r="B400" s="133"/>
    </row>
    <row r="401" s="122" customFormat="1" ht="23.1" customHeight="1" spans="2:2">
      <c r="B401" s="133"/>
    </row>
    <row r="402" s="122" customFormat="1" ht="23.1" customHeight="1" spans="2:2">
      <c r="B402" s="133"/>
    </row>
    <row r="403" s="122" customFormat="1" ht="23.1" customHeight="1" spans="2:2">
      <c r="B403" s="133"/>
    </row>
    <row r="404" s="122" customFormat="1" ht="23.1" customHeight="1" spans="2:2">
      <c r="B404" s="133"/>
    </row>
    <row r="405" s="122" customFormat="1" ht="23.1" customHeight="1" spans="2:2">
      <c r="B405" s="133"/>
    </row>
    <row r="406" s="122" customFormat="1" ht="23.1" customHeight="1" spans="2:2">
      <c r="B406" s="133"/>
    </row>
    <row r="407" s="122" customFormat="1" ht="23.1" customHeight="1" spans="2:2">
      <c r="B407" s="133"/>
    </row>
    <row r="408" s="122" customFormat="1" ht="23.1" customHeight="1" spans="2:2">
      <c r="B408" s="133"/>
    </row>
    <row r="409" s="122" customFormat="1" ht="23.1" customHeight="1" spans="2:2">
      <c r="B409" s="133"/>
    </row>
    <row r="410" s="122" customFormat="1" ht="23.1" customHeight="1" spans="2:2">
      <c r="B410" s="133"/>
    </row>
    <row r="411" s="122" customFormat="1" ht="23.1" customHeight="1" spans="2:2">
      <c r="B411" s="133"/>
    </row>
    <row r="412" s="122" customFormat="1" ht="23.1" customHeight="1" spans="2:2">
      <c r="B412" s="133"/>
    </row>
    <row r="413" s="122" customFormat="1" ht="23.1" customHeight="1" spans="2:2">
      <c r="B413" s="133"/>
    </row>
    <row r="414" s="122" customFormat="1" ht="23.1" customHeight="1" spans="2:2">
      <c r="B414" s="133"/>
    </row>
    <row r="415" s="122" customFormat="1" ht="23.1" customHeight="1" spans="2:2">
      <c r="B415" s="133"/>
    </row>
    <row r="416" s="122" customFormat="1" ht="23.1" customHeight="1" spans="2:2">
      <c r="B416" s="133"/>
    </row>
    <row r="417" s="122" customFormat="1" ht="23.1" customHeight="1" spans="2:2">
      <c r="B417" s="133"/>
    </row>
    <row r="418" s="122" customFormat="1" ht="23.1" customHeight="1" spans="2:2">
      <c r="B418" s="133"/>
    </row>
    <row r="419" s="122" customFormat="1" ht="23.1" customHeight="1" spans="2:2">
      <c r="B419" s="133"/>
    </row>
    <row r="420" s="122" customFormat="1" ht="23.1" customHeight="1" spans="2:2">
      <c r="B420" s="133"/>
    </row>
    <row r="421" s="122" customFormat="1" ht="23.1" customHeight="1" spans="2:2">
      <c r="B421" s="133"/>
    </row>
    <row r="422" s="122" customFormat="1" ht="23.1" customHeight="1" spans="2:2">
      <c r="B422" s="133"/>
    </row>
    <row r="423" s="122" customFormat="1" ht="23.1" customHeight="1" spans="2:2">
      <c r="B423" s="133"/>
    </row>
    <row r="424" s="122" customFormat="1" ht="23.1" customHeight="1" spans="2:2">
      <c r="B424" s="133"/>
    </row>
    <row r="425" s="122" customFormat="1" ht="23.1" customHeight="1" spans="2:2">
      <c r="B425" s="133"/>
    </row>
    <row r="426" s="122" customFormat="1" ht="23.1" customHeight="1" spans="2:2">
      <c r="B426" s="133"/>
    </row>
    <row r="427" s="122" customFormat="1" ht="23.1" customHeight="1" spans="2:2">
      <c r="B427" s="133"/>
    </row>
    <row r="428" s="122" customFormat="1" ht="23.1" customHeight="1" spans="2:2">
      <c r="B428" s="133"/>
    </row>
    <row r="429" s="122" customFormat="1" ht="23.1" customHeight="1" spans="2:2">
      <c r="B429" s="133"/>
    </row>
    <row r="430" s="122" customFormat="1" ht="23.1" customHeight="1" spans="2:2">
      <c r="B430" s="133"/>
    </row>
    <row r="431" s="122" customFormat="1" ht="23.1" customHeight="1" spans="2:2">
      <c r="B431" s="133"/>
    </row>
    <row r="432" s="122" customFormat="1" ht="23.1" customHeight="1" spans="2:2">
      <c r="B432" s="133"/>
    </row>
    <row r="433" s="122" customFormat="1" ht="23.1" customHeight="1" spans="2:2">
      <c r="B433" s="133"/>
    </row>
    <row r="434" s="122" customFormat="1" ht="23.1" customHeight="1" spans="2:2">
      <c r="B434" s="133"/>
    </row>
    <row r="435" s="122" customFormat="1" ht="23.1" customHeight="1" spans="2:2">
      <c r="B435" s="133"/>
    </row>
    <row r="436" s="122" customFormat="1" ht="23.1" customHeight="1" spans="2:2">
      <c r="B436" s="133"/>
    </row>
    <row r="437" s="122" customFormat="1" ht="23.1" customHeight="1" spans="2:2">
      <c r="B437" s="133"/>
    </row>
    <row r="438" s="122" customFormat="1" ht="23.1" customHeight="1" spans="2:2">
      <c r="B438" s="133"/>
    </row>
    <row r="439" s="122" customFormat="1" ht="23.1" customHeight="1" spans="2:2">
      <c r="B439" s="133"/>
    </row>
    <row r="440" s="122" customFormat="1" ht="23.1" customHeight="1" spans="2:2">
      <c r="B440" s="133"/>
    </row>
    <row r="441" s="122" customFormat="1" ht="23.1" customHeight="1" spans="2:2">
      <c r="B441" s="133"/>
    </row>
    <row r="442" s="122" customFormat="1" ht="23.1" customHeight="1" spans="2:2">
      <c r="B442" s="133"/>
    </row>
    <row r="443" s="122" customFormat="1" ht="23.1" customHeight="1" spans="2:2">
      <c r="B443" s="133"/>
    </row>
    <row r="444" s="122" customFormat="1" ht="23.1" customHeight="1" spans="2:2">
      <c r="B444" s="133"/>
    </row>
    <row r="445" s="122" customFormat="1" ht="23.1" customHeight="1" spans="2:2">
      <c r="B445" s="133"/>
    </row>
    <row r="446" s="122" customFormat="1" ht="23.1" customHeight="1" spans="2:2">
      <c r="B446" s="133"/>
    </row>
    <row r="447" s="122" customFormat="1" ht="23.1" customHeight="1" spans="2:2">
      <c r="B447" s="133"/>
    </row>
    <row r="448" s="122" customFormat="1" ht="23.1" customHeight="1" spans="2:2">
      <c r="B448" s="133"/>
    </row>
    <row r="449" s="122" customFormat="1" ht="23.1" customHeight="1" spans="2:2">
      <c r="B449" s="133"/>
    </row>
    <row r="450" s="122" customFormat="1" ht="23.1" customHeight="1" spans="2:2">
      <c r="B450" s="133"/>
    </row>
    <row r="451" s="122" customFormat="1" ht="23.1" customHeight="1" spans="2:2">
      <c r="B451" s="133"/>
    </row>
    <row r="452" s="122" customFormat="1" ht="23.1" customHeight="1" spans="2:2">
      <c r="B452" s="133"/>
    </row>
    <row r="453" s="122" customFormat="1" ht="23.1" customHeight="1" spans="2:2">
      <c r="B453" s="133"/>
    </row>
    <row r="454" s="122" customFormat="1" ht="23.1" customHeight="1" spans="2:2">
      <c r="B454" s="133"/>
    </row>
    <row r="455" s="122" customFormat="1" ht="23.1" customHeight="1" spans="2:2">
      <c r="B455" s="133"/>
    </row>
    <row r="456" s="122" customFormat="1" ht="23.1" customHeight="1" spans="2:2">
      <c r="B456" s="133"/>
    </row>
    <row r="457" s="122" customFormat="1" ht="23.1" customHeight="1" spans="2:2">
      <c r="B457" s="133"/>
    </row>
    <row r="458" s="122" customFormat="1" ht="23.1" customHeight="1" spans="2:2">
      <c r="B458" s="133"/>
    </row>
    <row r="459" s="122" customFormat="1" ht="23.1" customHeight="1" spans="2:2">
      <c r="B459" s="133"/>
    </row>
    <row r="460" s="122" customFormat="1" ht="23.1" customHeight="1" spans="2:2">
      <c r="B460" s="133"/>
    </row>
    <row r="461" s="122" customFormat="1" ht="23.1" customHeight="1" spans="2:2">
      <c r="B461" s="133"/>
    </row>
    <row r="462" s="122" customFormat="1" ht="23.1" customHeight="1" spans="2:2">
      <c r="B462" s="133"/>
    </row>
    <row r="463" s="122" customFormat="1" ht="23.1" customHeight="1" spans="2:2">
      <c r="B463" s="133"/>
    </row>
    <row r="464" s="122" customFormat="1" ht="23.1" customHeight="1" spans="2:2">
      <c r="B464" s="133"/>
    </row>
    <row r="465" s="122" customFormat="1" ht="23.1" customHeight="1" spans="2:2">
      <c r="B465" s="133"/>
    </row>
    <row r="466" s="122" customFormat="1" ht="23.1" customHeight="1" spans="2:2">
      <c r="B466" s="133"/>
    </row>
    <row r="467" s="122" customFormat="1" ht="23.1" customHeight="1" spans="2:2">
      <c r="B467" s="133"/>
    </row>
    <row r="468" s="122" customFormat="1" ht="23.1" customHeight="1" spans="2:2">
      <c r="B468" s="133"/>
    </row>
    <row r="469" s="122" customFormat="1" ht="23.1" customHeight="1" spans="2:2">
      <c r="B469" s="133"/>
    </row>
    <row r="470" s="122" customFormat="1" ht="23.1" customHeight="1" spans="2:2">
      <c r="B470" s="133"/>
    </row>
    <row r="471" s="122" customFormat="1" ht="23.1" customHeight="1" spans="2:2">
      <c r="B471" s="133"/>
    </row>
    <row r="472" s="122" customFormat="1" ht="23.1" customHeight="1" spans="2:2">
      <c r="B472" s="133"/>
    </row>
    <row r="473" s="122" customFormat="1" ht="23.1" customHeight="1" spans="2:2">
      <c r="B473" s="133"/>
    </row>
    <row r="474" s="122" customFormat="1" ht="23.1" customHeight="1" spans="2:2">
      <c r="B474" s="133"/>
    </row>
    <row r="475" s="122" customFormat="1" ht="23.1" customHeight="1" spans="2:2">
      <c r="B475" s="133"/>
    </row>
    <row r="476" s="122" customFormat="1" ht="23.1" customHeight="1" spans="2:2">
      <c r="B476" s="133"/>
    </row>
    <row r="477" s="122" customFormat="1" ht="23.1" customHeight="1" spans="2:2">
      <c r="B477" s="133"/>
    </row>
    <row r="478" s="122" customFormat="1" ht="23.1" customHeight="1" spans="2:2">
      <c r="B478" s="133"/>
    </row>
    <row r="479" s="122" customFormat="1" ht="23.1" customHeight="1" spans="2:2">
      <c r="B479" s="133"/>
    </row>
    <row r="480" s="122" customFormat="1" ht="23.1" customHeight="1" spans="2:2">
      <c r="B480" s="133"/>
    </row>
    <row r="481" s="122" customFormat="1" ht="23.1" customHeight="1" spans="2:2">
      <c r="B481" s="133"/>
    </row>
    <row r="482" s="122" customFormat="1" ht="23.1" customHeight="1" spans="2:2">
      <c r="B482" s="133"/>
    </row>
    <row r="483" s="122" customFormat="1" ht="23.1" customHeight="1" spans="2:2">
      <c r="B483" s="133"/>
    </row>
    <row r="484" s="122" customFormat="1" ht="23.1" customHeight="1" spans="2:2">
      <c r="B484" s="133"/>
    </row>
    <row r="485" s="122" customFormat="1" ht="23.1" customHeight="1" spans="2:2">
      <c r="B485" s="133"/>
    </row>
    <row r="486" s="122" customFormat="1" ht="23.1" customHeight="1" spans="2:2">
      <c r="B486" s="133"/>
    </row>
    <row r="487" s="122" customFormat="1" ht="23.1" customHeight="1" spans="2:2">
      <c r="B487" s="133"/>
    </row>
    <row r="488" s="122" customFormat="1" ht="23.1" customHeight="1" spans="2:2">
      <c r="B488" s="133"/>
    </row>
    <row r="489" s="122" customFormat="1" ht="23.1" customHeight="1" spans="2:2">
      <c r="B489" s="133"/>
    </row>
    <row r="490" s="122" customFormat="1" ht="23.1" customHeight="1" spans="2:2">
      <c r="B490" s="133"/>
    </row>
    <row r="491" s="122" customFormat="1" ht="23.1" customHeight="1" spans="2:2">
      <c r="B491" s="133"/>
    </row>
    <row r="492" s="122" customFormat="1" ht="23.1" customHeight="1" spans="2:2">
      <c r="B492" s="133"/>
    </row>
    <row r="493" s="122" customFormat="1" ht="23.1" customHeight="1" spans="2:2">
      <c r="B493" s="133"/>
    </row>
    <row r="494" s="122" customFormat="1" ht="23.1" customHeight="1" spans="2:2">
      <c r="B494" s="133"/>
    </row>
    <row r="495" s="122" customFormat="1" ht="23.1" customHeight="1" spans="2:2">
      <c r="B495" s="133"/>
    </row>
    <row r="496" s="122" customFormat="1" ht="23.1" customHeight="1" spans="2:2">
      <c r="B496" s="133"/>
    </row>
    <row r="497" s="122" customFormat="1" ht="23.1" customHeight="1" spans="2:2">
      <c r="B497" s="133"/>
    </row>
    <row r="498" s="122" customFormat="1" ht="23.1" customHeight="1" spans="2:2">
      <c r="B498" s="133"/>
    </row>
    <row r="499" s="122" customFormat="1" ht="23.1" customHeight="1" spans="2:2">
      <c r="B499" s="133"/>
    </row>
    <row r="500" s="122" customFormat="1" ht="23.1" customHeight="1" spans="2:2">
      <c r="B500" s="133"/>
    </row>
    <row r="501" s="122" customFormat="1" ht="23.1" customHeight="1" spans="2:2">
      <c r="B501" s="133"/>
    </row>
    <row r="502" s="122" customFormat="1" ht="23.1" customHeight="1" spans="2:2">
      <c r="B502" s="133"/>
    </row>
    <row r="503" s="122" customFormat="1" ht="23.1" customHeight="1" spans="2:2">
      <c r="B503" s="133"/>
    </row>
    <row r="504" s="122" customFormat="1" ht="23.1" customHeight="1" spans="2:2">
      <c r="B504" s="133"/>
    </row>
    <row r="505" s="122" customFormat="1" ht="23.1" customHeight="1" spans="2:2">
      <c r="B505" s="133"/>
    </row>
    <row r="506" s="122" customFormat="1" ht="23.1" customHeight="1" spans="2:2">
      <c r="B506" s="133"/>
    </row>
    <row r="507" s="122" customFormat="1" ht="23.1" customHeight="1" spans="2:2">
      <c r="B507" s="133"/>
    </row>
    <row r="508" s="122" customFormat="1" ht="23.1" customHeight="1" spans="2:2">
      <c r="B508" s="133"/>
    </row>
    <row r="509" s="122" customFormat="1" ht="23.1" customHeight="1" spans="2:2">
      <c r="B509" s="133"/>
    </row>
    <row r="510" s="122" customFormat="1" ht="23.1" customHeight="1" spans="2:2">
      <c r="B510" s="133"/>
    </row>
    <row r="511" s="122" customFormat="1" ht="23.1" customHeight="1" spans="2:2">
      <c r="B511" s="133"/>
    </row>
    <row r="512" s="122" customFormat="1" ht="23.1" customHeight="1" spans="2:2">
      <c r="B512" s="133"/>
    </row>
    <row r="513" s="122" customFormat="1" ht="23.1" customHeight="1" spans="2:2">
      <c r="B513" s="133"/>
    </row>
    <row r="514" s="122" customFormat="1" ht="23.1" customHeight="1" spans="2:2">
      <c r="B514" s="133"/>
    </row>
    <row r="515" s="122" customFormat="1" ht="23.1" customHeight="1" spans="2:2">
      <c r="B515" s="133"/>
    </row>
    <row r="516" s="122" customFormat="1" ht="23.1" customHeight="1" spans="2:2">
      <c r="B516" s="133"/>
    </row>
    <row r="517" s="122" customFormat="1" ht="23.1" customHeight="1" spans="2:2">
      <c r="B517" s="133"/>
    </row>
    <row r="518" s="122" customFormat="1" ht="23.1" customHeight="1" spans="2:2">
      <c r="B518" s="133"/>
    </row>
    <row r="519" s="122" customFormat="1" ht="23.1" customHeight="1" spans="2:2">
      <c r="B519" s="133"/>
    </row>
    <row r="520" s="122" customFormat="1" ht="23.1" customHeight="1" spans="2:2">
      <c r="B520" s="133"/>
    </row>
    <row r="521" s="122" customFormat="1" ht="23.1" customHeight="1" spans="2:2">
      <c r="B521" s="133"/>
    </row>
    <row r="522" s="122" customFormat="1" ht="23.1" customHeight="1" spans="2:2">
      <c r="B522" s="133"/>
    </row>
    <row r="523" s="122" customFormat="1" ht="23.1" customHeight="1" spans="2:2">
      <c r="B523" s="133"/>
    </row>
    <row r="524" s="122" customFormat="1" ht="23.1" customHeight="1" spans="2:2">
      <c r="B524" s="133"/>
    </row>
    <row r="525" s="122" customFormat="1" ht="23.1" customHeight="1" spans="2:2">
      <c r="B525" s="133"/>
    </row>
    <row r="526" s="122" customFormat="1" ht="23.1" customHeight="1" spans="2:2">
      <c r="B526" s="133"/>
    </row>
    <row r="527" s="122" customFormat="1" ht="23.1" customHeight="1" spans="2:2">
      <c r="B527" s="133"/>
    </row>
    <row r="528" s="122" customFormat="1" ht="23.1" customHeight="1" spans="2:2">
      <c r="B528" s="133"/>
    </row>
    <row r="529" s="122" customFormat="1" ht="23.1" customHeight="1" spans="2:2">
      <c r="B529" s="133"/>
    </row>
    <row r="530" s="122" customFormat="1" ht="23.1" customHeight="1" spans="2:2">
      <c r="B530" s="133"/>
    </row>
    <row r="531" s="122" customFormat="1" ht="23.1" customHeight="1" spans="2:2">
      <c r="B531" s="133"/>
    </row>
    <row r="532" s="122" customFormat="1" ht="23.1" customHeight="1" spans="2:2">
      <c r="B532" s="133"/>
    </row>
    <row r="533" s="122" customFormat="1" ht="23.1" customHeight="1" spans="2:2">
      <c r="B533" s="133"/>
    </row>
    <row r="534" s="122" customFormat="1" ht="23.1" customHeight="1" spans="2:2">
      <c r="B534" s="133"/>
    </row>
    <row r="535" s="122" customFormat="1" ht="23.1" customHeight="1" spans="2:2">
      <c r="B535" s="133"/>
    </row>
    <row r="536" s="122" customFormat="1" ht="23.1" customHeight="1" spans="2:2">
      <c r="B536" s="133"/>
    </row>
    <row r="537" s="122" customFormat="1" ht="23.1" customHeight="1" spans="2:2">
      <c r="B537" s="133"/>
    </row>
    <row r="538" s="122" customFormat="1" ht="23.1" customHeight="1" spans="2:2">
      <c r="B538" s="133"/>
    </row>
    <row r="539" s="122" customFormat="1" ht="23.1" customHeight="1" spans="2:2">
      <c r="B539" s="133"/>
    </row>
    <row r="540" s="122" customFormat="1" ht="23.1" customHeight="1" spans="2:2">
      <c r="B540" s="133"/>
    </row>
    <row r="541" s="122" customFormat="1" ht="23.1" customHeight="1" spans="2:2">
      <c r="B541" s="133"/>
    </row>
    <row r="542" s="122" customFormat="1" ht="23.1" customHeight="1" spans="2:2">
      <c r="B542" s="133"/>
    </row>
    <row r="543" s="122" customFormat="1" ht="23.1" customHeight="1" spans="2:2">
      <c r="B543" s="133"/>
    </row>
    <row r="544" s="122" customFormat="1" ht="23.1" customHeight="1" spans="2:2">
      <c r="B544" s="133"/>
    </row>
    <row r="545" s="122" customFormat="1" ht="23.1" customHeight="1" spans="2:2">
      <c r="B545" s="133"/>
    </row>
    <row r="546" s="122" customFormat="1" ht="23.1" customHeight="1" spans="2:2">
      <c r="B546" s="133"/>
    </row>
    <row r="547" s="122" customFormat="1" ht="23.1" customHeight="1" spans="2:2">
      <c r="B547" s="133"/>
    </row>
    <row r="548" s="122" customFormat="1" ht="23.1" customHeight="1" spans="2:2">
      <c r="B548" s="133"/>
    </row>
    <row r="549" s="122" customFormat="1" ht="23.1" customHeight="1" spans="2:2">
      <c r="B549" s="133"/>
    </row>
    <row r="550" s="122" customFormat="1" ht="23.1" customHeight="1" spans="2:2">
      <c r="B550" s="133"/>
    </row>
    <row r="551" s="122" customFormat="1" ht="23.1" customHeight="1" spans="2:2">
      <c r="B551" s="133"/>
    </row>
    <row r="552" s="122" customFormat="1" ht="23.1" customHeight="1" spans="2:2">
      <c r="B552" s="133"/>
    </row>
    <row r="553" s="122" customFormat="1" ht="23.1" customHeight="1" spans="2:2">
      <c r="B553" s="133"/>
    </row>
    <row r="554" s="122" customFormat="1" ht="23.1" customHeight="1" spans="2:2">
      <c r="B554" s="133"/>
    </row>
    <row r="555" s="122" customFormat="1" ht="23.1" customHeight="1" spans="2:2">
      <c r="B555" s="133"/>
    </row>
    <row r="556" s="122" customFormat="1" ht="23.1" customHeight="1" spans="2:2">
      <c r="B556" s="133"/>
    </row>
    <row r="557" s="122" customFormat="1" ht="23.1" customHeight="1" spans="2:2">
      <c r="B557" s="133"/>
    </row>
    <row r="558" s="122" customFormat="1" ht="23.1" customHeight="1" spans="2:2">
      <c r="B558" s="133"/>
    </row>
    <row r="559" s="122" customFormat="1" ht="23.1" customHeight="1" spans="2:2">
      <c r="B559" s="133"/>
    </row>
    <row r="560" s="122" customFormat="1" ht="23.1" customHeight="1" spans="2:2">
      <c r="B560" s="133"/>
    </row>
    <row r="561" s="122" customFormat="1" ht="23.1" customHeight="1" spans="2:2">
      <c r="B561" s="133"/>
    </row>
    <row r="562" s="122" customFormat="1" ht="23.1" customHeight="1" spans="2:2">
      <c r="B562" s="133"/>
    </row>
    <row r="563" s="122" customFormat="1" ht="23.1" customHeight="1" spans="2:2">
      <c r="B563" s="133"/>
    </row>
    <row r="564" s="122" customFormat="1" ht="23.1" customHeight="1" spans="2:2">
      <c r="B564" s="133"/>
    </row>
    <row r="565" s="122" customFormat="1" ht="23.1" customHeight="1" spans="2:2">
      <c r="B565" s="133"/>
    </row>
    <row r="566" s="122" customFormat="1" ht="23.1" customHeight="1" spans="2:2">
      <c r="B566" s="133"/>
    </row>
    <row r="567" s="122" customFormat="1" ht="23.1" customHeight="1" spans="2:2">
      <c r="B567" s="133"/>
    </row>
    <row r="568" s="122" customFormat="1" ht="23.1" customHeight="1" spans="2:2">
      <c r="B568" s="133"/>
    </row>
    <row r="569" s="122" customFormat="1" ht="23.1" customHeight="1" spans="2:2">
      <c r="B569" s="133"/>
    </row>
    <row r="570" s="122" customFormat="1" ht="23.1" customHeight="1" spans="2:2">
      <c r="B570" s="133"/>
    </row>
    <row r="571" s="122" customFormat="1" ht="23.1" customHeight="1" spans="2:2">
      <c r="B571" s="133"/>
    </row>
    <row r="572" s="122" customFormat="1" ht="23.1" customHeight="1" spans="2:2">
      <c r="B572" s="133"/>
    </row>
    <row r="573" s="122" customFormat="1" ht="23.1" customHeight="1" spans="2:2">
      <c r="B573" s="133"/>
    </row>
    <row r="574" s="122" customFormat="1" ht="23.1" customHeight="1" spans="2:2">
      <c r="B574" s="133"/>
    </row>
    <row r="575" s="122" customFormat="1" ht="23.1" customHeight="1" spans="2:2">
      <c r="B575" s="133"/>
    </row>
    <row r="576" s="122" customFormat="1" ht="23.1" customHeight="1" spans="2:2">
      <c r="B576" s="133"/>
    </row>
    <row r="577" s="122" customFormat="1" ht="23.1" customHeight="1" spans="2:2">
      <c r="B577" s="133"/>
    </row>
    <row r="578" s="122" customFormat="1" ht="23.1" customHeight="1" spans="2:2">
      <c r="B578" s="133"/>
    </row>
    <row r="579" s="122" customFormat="1" ht="23.1" customHeight="1" spans="2:2">
      <c r="B579" s="133"/>
    </row>
    <row r="580" s="122" customFormat="1" ht="23.1" customHeight="1" spans="2:2">
      <c r="B580" s="133"/>
    </row>
    <row r="581" s="122" customFormat="1" ht="23.1" customHeight="1" spans="2:2">
      <c r="B581" s="133"/>
    </row>
    <row r="582" s="122" customFormat="1" ht="23.1" customHeight="1" spans="2:2">
      <c r="B582" s="133"/>
    </row>
    <row r="583" s="122" customFormat="1" ht="23.1" customHeight="1" spans="2:2">
      <c r="B583" s="133"/>
    </row>
    <row r="584" s="122" customFormat="1" ht="23.1" customHeight="1" spans="2:2">
      <c r="B584" s="133"/>
    </row>
    <row r="585" s="122" customFormat="1" ht="23.1" customHeight="1" spans="2:2">
      <c r="B585" s="133"/>
    </row>
    <row r="586" s="122" customFormat="1" ht="23.1" customHeight="1" spans="2:2">
      <c r="B586" s="133"/>
    </row>
    <row r="587" s="122" customFormat="1" ht="23.1" customHeight="1" spans="2:2">
      <c r="B587" s="133"/>
    </row>
    <row r="588" s="122" customFormat="1" ht="23.1" customHeight="1" spans="2:2">
      <c r="B588" s="133"/>
    </row>
    <row r="589" s="122" customFormat="1" ht="23.1" customHeight="1" spans="2:2">
      <c r="B589" s="133"/>
    </row>
    <row r="590" s="122" customFormat="1" ht="23.1" customHeight="1" spans="2:2">
      <c r="B590" s="133"/>
    </row>
    <row r="591" s="122" customFormat="1" ht="23.1" customHeight="1" spans="2:2">
      <c r="B591" s="133"/>
    </row>
    <row r="592" s="122" customFormat="1" ht="23.1" customHeight="1" spans="2:2">
      <c r="B592" s="133"/>
    </row>
    <row r="593" s="122" customFormat="1" ht="23.1" customHeight="1" spans="2:2">
      <c r="B593" s="133"/>
    </row>
    <row r="594" s="122" customFormat="1" ht="23.1" customHeight="1" spans="2:2">
      <c r="B594" s="133"/>
    </row>
    <row r="595" s="122" customFormat="1" ht="23.1" customHeight="1" spans="2:2">
      <c r="B595" s="133"/>
    </row>
    <row r="596" s="122" customFormat="1" ht="23.1" customHeight="1" spans="2:2">
      <c r="B596" s="133"/>
    </row>
    <row r="597" s="122" customFormat="1" ht="23.1" customHeight="1" spans="2:2">
      <c r="B597" s="133"/>
    </row>
    <row r="598" s="122" customFormat="1" ht="23.1" customHeight="1" spans="2:2">
      <c r="B598" s="133"/>
    </row>
    <row r="599" s="122" customFormat="1" ht="23.1" customHeight="1" spans="2:2">
      <c r="B599" s="133"/>
    </row>
    <row r="600" s="122" customFormat="1" ht="23.1" customHeight="1" spans="2:2">
      <c r="B600" s="133"/>
    </row>
    <row r="601" s="122" customFormat="1" ht="23.1" customHeight="1" spans="2:2">
      <c r="B601" s="133"/>
    </row>
    <row r="602" s="122" customFormat="1" ht="23.1" customHeight="1" spans="2:2">
      <c r="B602" s="133"/>
    </row>
    <row r="603" s="122" customFormat="1" ht="23.1" customHeight="1" spans="2:2">
      <c r="B603" s="133"/>
    </row>
    <row r="604" s="122" customFormat="1" ht="23.1" customHeight="1" spans="2:2">
      <c r="B604" s="133"/>
    </row>
    <row r="605" s="122" customFormat="1" ht="23.1" customHeight="1" spans="2:2">
      <c r="B605" s="133"/>
    </row>
    <row r="606" s="122" customFormat="1" ht="23.1" customHeight="1" spans="2:2">
      <c r="B606" s="133"/>
    </row>
    <row r="607" s="122" customFormat="1" ht="23.1" customHeight="1" spans="2:2">
      <c r="B607" s="133"/>
    </row>
    <row r="608" s="122" customFormat="1" ht="23.1" customHeight="1" spans="2:2">
      <c r="B608" s="133"/>
    </row>
    <row r="609" s="122" customFormat="1" ht="23.1" customHeight="1" spans="2:2">
      <c r="B609" s="133"/>
    </row>
    <row r="610" s="122" customFormat="1" ht="23.1" customHeight="1" spans="2:2">
      <c r="B610" s="133"/>
    </row>
    <row r="611" s="122" customFormat="1" ht="23.1" customHeight="1" spans="2:2">
      <c r="B611" s="133"/>
    </row>
    <row r="612" s="122" customFormat="1" ht="23.1" customHeight="1" spans="2:2">
      <c r="B612" s="133"/>
    </row>
    <row r="613" s="122" customFormat="1" ht="23.1" customHeight="1" spans="2:2">
      <c r="B613" s="133"/>
    </row>
    <row r="614" s="122" customFormat="1" ht="23.1" customHeight="1" spans="2:2">
      <c r="B614" s="133"/>
    </row>
    <row r="615" s="122" customFormat="1" ht="23.1" customHeight="1" spans="2:2">
      <c r="B615" s="133"/>
    </row>
    <row r="616" s="122" customFormat="1" ht="23.1" customHeight="1" spans="2:2">
      <c r="B616" s="133"/>
    </row>
    <row r="617" s="122" customFormat="1" ht="23.1" customHeight="1" spans="2:2">
      <c r="B617" s="133"/>
    </row>
    <row r="618" s="122" customFormat="1" ht="23.1" customHeight="1" spans="2:2">
      <c r="B618" s="133"/>
    </row>
    <row r="619" s="122" customFormat="1" ht="23.1" customHeight="1" spans="2:2">
      <c r="B619" s="133"/>
    </row>
    <row r="620" s="122" customFormat="1" ht="23.1" customHeight="1" spans="2:2">
      <c r="B620" s="133"/>
    </row>
    <row r="621" s="122" customFormat="1" ht="23.1" customHeight="1" spans="2:2">
      <c r="B621" s="133"/>
    </row>
    <row r="622" s="122" customFormat="1" ht="23.1" customHeight="1" spans="2:2">
      <c r="B622" s="133"/>
    </row>
    <row r="623" s="122" customFormat="1" ht="23.1" customHeight="1" spans="2:2">
      <c r="B623" s="133"/>
    </row>
    <row r="624" s="122" customFormat="1" ht="23.1" customHeight="1" spans="2:2">
      <c r="B624" s="133"/>
    </row>
    <row r="625" s="122" customFormat="1" ht="23.1" customHeight="1" spans="2:2">
      <c r="B625" s="133"/>
    </row>
    <row r="626" s="122" customFormat="1" ht="23.1" customHeight="1" spans="2:2">
      <c r="B626" s="133"/>
    </row>
    <row r="627" s="122" customFormat="1" ht="23.1" customHeight="1" spans="2:2">
      <c r="B627" s="133"/>
    </row>
    <row r="628" s="122" customFormat="1" ht="23.1" customHeight="1" spans="2:2">
      <c r="B628" s="133"/>
    </row>
    <row r="629" s="122" customFormat="1" ht="23.1" customHeight="1" spans="2:2">
      <c r="B629" s="133"/>
    </row>
    <row r="630" s="122" customFormat="1" ht="23.1" customHeight="1" spans="2:2">
      <c r="B630" s="133"/>
    </row>
    <row r="631" s="122" customFormat="1" ht="23.1" customHeight="1" spans="2:2">
      <c r="B631" s="133"/>
    </row>
    <row r="632" s="122" customFormat="1" ht="23.1" customHeight="1" spans="2:2">
      <c r="B632" s="133"/>
    </row>
    <row r="633" s="122" customFormat="1" ht="23.1" customHeight="1" spans="2:2">
      <c r="B633" s="133"/>
    </row>
    <row r="634" s="122" customFormat="1" ht="23.1" customHeight="1" spans="2:2">
      <c r="B634" s="133"/>
    </row>
    <row r="635" s="122" customFormat="1" ht="23.1" customHeight="1" spans="2:2">
      <c r="B635" s="133"/>
    </row>
    <row r="636" s="122" customFormat="1" ht="23.1" customHeight="1" spans="2:2">
      <c r="B636" s="133"/>
    </row>
    <row r="637" s="122" customFormat="1" ht="23.1" customHeight="1" spans="2:2">
      <c r="B637" s="133"/>
    </row>
    <row r="638" s="122" customFormat="1" ht="23.1" customHeight="1" spans="2:2">
      <c r="B638" s="133"/>
    </row>
    <row r="639" s="122" customFormat="1" ht="23.1" customHeight="1" spans="2:2">
      <c r="B639" s="133"/>
    </row>
    <row r="640" s="122" customFormat="1" ht="23.1" customHeight="1" spans="2:2">
      <c r="B640" s="133"/>
    </row>
    <row r="641" s="122" customFormat="1" ht="23.1" customHeight="1" spans="2:2">
      <c r="B641" s="133"/>
    </row>
    <row r="642" s="122" customFormat="1" ht="23.1" customHeight="1" spans="2:2">
      <c r="B642" s="133"/>
    </row>
    <row r="643" s="122" customFormat="1" ht="23.1" customHeight="1" spans="2:2">
      <c r="B643" s="133"/>
    </row>
    <row r="644" s="122" customFormat="1" ht="23.1" customHeight="1" spans="2:2">
      <c r="B644" s="133"/>
    </row>
    <row r="645" s="122" customFormat="1" ht="23.1" customHeight="1" spans="2:2">
      <c r="B645" s="133"/>
    </row>
    <row r="646" s="122" customFormat="1" ht="23.1" customHeight="1" spans="2:2">
      <c r="B646" s="133"/>
    </row>
    <row r="647" s="122" customFormat="1" ht="23.1" customHeight="1" spans="2:2">
      <c r="B647" s="133"/>
    </row>
    <row r="648" s="122" customFormat="1" ht="23.1" customHeight="1" spans="2:2">
      <c r="B648" s="133"/>
    </row>
    <row r="649" s="122" customFormat="1" ht="23.1" customHeight="1" spans="2:2">
      <c r="B649" s="133"/>
    </row>
    <row r="650" s="122" customFormat="1" ht="23.1" customHeight="1" spans="2:2">
      <c r="B650" s="133"/>
    </row>
    <row r="651" s="122" customFormat="1" ht="23.1" customHeight="1" spans="2:2">
      <c r="B651" s="133"/>
    </row>
    <row r="652" s="122" customFormat="1" ht="23.1" customHeight="1" spans="2:2">
      <c r="B652" s="133"/>
    </row>
    <row r="653" s="122" customFormat="1" ht="23.1" customHeight="1" spans="2:2">
      <c r="B653" s="133"/>
    </row>
    <row r="654" s="122" customFormat="1" ht="23.1" customHeight="1" spans="2:2">
      <c r="B654" s="133"/>
    </row>
    <row r="655" s="122" customFormat="1" ht="23.1" customHeight="1" spans="2:2">
      <c r="B655" s="133"/>
    </row>
    <row r="656" s="122" customFormat="1" ht="23.1" customHeight="1" spans="2:2">
      <c r="B656" s="133"/>
    </row>
    <row r="657" s="122" customFormat="1" ht="23.1" customHeight="1" spans="2:2">
      <c r="B657" s="133"/>
    </row>
    <row r="658" s="122" customFormat="1" ht="23.1" customHeight="1" spans="2:2">
      <c r="B658" s="133"/>
    </row>
    <row r="659" s="122" customFormat="1" ht="23.1" customHeight="1" spans="2:2">
      <c r="B659" s="133"/>
    </row>
    <row r="660" s="122" customFormat="1" ht="23.1" customHeight="1" spans="2:2">
      <c r="B660" s="133"/>
    </row>
    <row r="661" s="122" customFormat="1" ht="23.1" customHeight="1" spans="2:2">
      <c r="B661" s="133"/>
    </row>
    <row r="662" s="122" customFormat="1" ht="23.1" customHeight="1" spans="2:2">
      <c r="B662" s="133"/>
    </row>
    <row r="663" s="122" customFormat="1" ht="23.1" customHeight="1" spans="2:2">
      <c r="B663" s="133"/>
    </row>
    <row r="664" s="122" customFormat="1" ht="23.1" customHeight="1" spans="2:2">
      <c r="B664" s="133"/>
    </row>
    <row r="665" s="122" customFormat="1" ht="23.1" customHeight="1" spans="2:2">
      <c r="B665" s="133"/>
    </row>
    <row r="666" s="122" customFormat="1" ht="23.1" customHeight="1" spans="2:2">
      <c r="B666" s="133"/>
    </row>
    <row r="667" s="122" customFormat="1" ht="23.1" customHeight="1" spans="2:2">
      <c r="B667" s="133"/>
    </row>
    <row r="668" s="122" customFormat="1" ht="23.1" customHeight="1" spans="2:2">
      <c r="B668" s="133"/>
    </row>
    <row r="669" s="122" customFormat="1" ht="23.1" customHeight="1" spans="2:2">
      <c r="B669" s="133"/>
    </row>
    <row r="670" s="122" customFormat="1" ht="23.1" customHeight="1" spans="2:2">
      <c r="B670" s="133"/>
    </row>
    <row r="671" s="122" customFormat="1" ht="23.1" customHeight="1" spans="2:2">
      <c r="B671" s="133"/>
    </row>
    <row r="672" s="122" customFormat="1" ht="23.1" customHeight="1" spans="2:2">
      <c r="B672" s="133"/>
    </row>
    <row r="673" s="122" customFormat="1" ht="23.1" customHeight="1" spans="2:2">
      <c r="B673" s="133"/>
    </row>
    <row r="674" s="122" customFormat="1" ht="23.1" customHeight="1" spans="2:2">
      <c r="B674" s="133"/>
    </row>
    <row r="675" s="122" customFormat="1" ht="23.1" customHeight="1" spans="2:2">
      <c r="B675" s="133"/>
    </row>
    <row r="676" s="122" customFormat="1" ht="23.1" customHeight="1" spans="2:2">
      <c r="B676" s="133"/>
    </row>
    <row r="677" s="122" customFormat="1" ht="23.1" customHeight="1" spans="2:2">
      <c r="B677" s="133"/>
    </row>
    <row r="678" s="122" customFormat="1" ht="23.1" customHeight="1" spans="2:2">
      <c r="B678" s="133"/>
    </row>
    <row r="679" s="122" customFormat="1" ht="23.1" customHeight="1" spans="2:2">
      <c r="B679" s="133"/>
    </row>
    <row r="680" s="122" customFormat="1" ht="23.1" customHeight="1" spans="2:2">
      <c r="B680" s="133"/>
    </row>
    <row r="681" s="122" customFormat="1" ht="23.1" customHeight="1" spans="2:2">
      <c r="B681" s="133"/>
    </row>
    <row r="682" s="122" customFormat="1" ht="23.1" customHeight="1" spans="2:2">
      <c r="B682" s="133"/>
    </row>
    <row r="683" s="122" customFormat="1" ht="23.1" customHeight="1" spans="2:2">
      <c r="B683" s="133"/>
    </row>
    <row r="684" s="122" customFormat="1" ht="23.1" customHeight="1" spans="2:2">
      <c r="B684" s="133"/>
    </row>
    <row r="685" s="122" customFormat="1" ht="23.1" customHeight="1" spans="2:2">
      <c r="B685" s="133"/>
    </row>
    <row r="686" s="122" customFormat="1" ht="23.1" customHeight="1" spans="2:2">
      <c r="B686" s="133"/>
    </row>
    <row r="687" s="122" customFormat="1" ht="23.1" customHeight="1" spans="2:2">
      <c r="B687" s="133"/>
    </row>
    <row r="688" s="122" customFormat="1" ht="23.1" customHeight="1" spans="2:2">
      <c r="B688" s="133"/>
    </row>
    <row r="689" s="122" customFormat="1" ht="23.1" customHeight="1" spans="2:2">
      <c r="B689" s="133"/>
    </row>
    <row r="690" s="122" customFormat="1" ht="23.1" customHeight="1" spans="2:2">
      <c r="B690" s="133"/>
    </row>
    <row r="691" s="122" customFormat="1" ht="23.1" customHeight="1" spans="2:2">
      <c r="B691" s="133"/>
    </row>
    <row r="692" s="122" customFormat="1" ht="23.1" customHeight="1" spans="2:2">
      <c r="B692" s="133"/>
    </row>
    <row r="693" s="122" customFormat="1" ht="23.1" customHeight="1" spans="2:2">
      <c r="B693" s="133"/>
    </row>
    <row r="694" s="122" customFormat="1" ht="23.1" customHeight="1" spans="2:2">
      <c r="B694" s="133"/>
    </row>
    <row r="695" s="122" customFormat="1" ht="23.1" customHeight="1" spans="2:2">
      <c r="B695" s="133"/>
    </row>
    <row r="696" s="122" customFormat="1" ht="23.1" customHeight="1" spans="2:2">
      <c r="B696" s="133"/>
    </row>
    <row r="697" s="122" customFormat="1" ht="23.1" customHeight="1" spans="2:2">
      <c r="B697" s="133"/>
    </row>
    <row r="698" s="122" customFormat="1" ht="23.1" customHeight="1" spans="2:2">
      <c r="B698" s="133"/>
    </row>
    <row r="699" s="122" customFormat="1" ht="23.1" customHeight="1" spans="2:2">
      <c r="B699" s="133"/>
    </row>
    <row r="700" s="122" customFormat="1" ht="23.1" customHeight="1" spans="2:2">
      <c r="B700" s="133"/>
    </row>
    <row r="701" s="122" customFormat="1" ht="23.1" customHeight="1" spans="2:2">
      <c r="B701" s="133"/>
    </row>
    <row r="702" s="122" customFormat="1" ht="23.1" customHeight="1" spans="2:2">
      <c r="B702" s="133"/>
    </row>
    <row r="703" s="122" customFormat="1" ht="23.1" customHeight="1" spans="2:2">
      <c r="B703" s="133"/>
    </row>
    <row r="704" s="122" customFormat="1" ht="23.1" customHeight="1" spans="2:2">
      <c r="B704" s="133"/>
    </row>
    <row r="705" s="122" customFormat="1" ht="23.1" customHeight="1" spans="2:2">
      <c r="B705" s="133"/>
    </row>
    <row r="706" s="122" customFormat="1" ht="23.1" customHeight="1" spans="2:2">
      <c r="B706" s="133"/>
    </row>
    <row r="707" s="122" customFormat="1" ht="23.1" customHeight="1" spans="2:2">
      <c r="B707" s="133"/>
    </row>
    <row r="708" s="122" customFormat="1" ht="23.1" customHeight="1" spans="2:2">
      <c r="B708" s="133"/>
    </row>
    <row r="709" s="122" customFormat="1" ht="23.1" customHeight="1" spans="2:2">
      <c r="B709" s="133"/>
    </row>
    <row r="710" s="122" customFormat="1" ht="23.1" customHeight="1" spans="2:2">
      <c r="B710" s="133"/>
    </row>
    <row r="711" s="122" customFormat="1" ht="23.1" customHeight="1" spans="2:2">
      <c r="B711" s="133"/>
    </row>
    <row r="712" s="122" customFormat="1" ht="23.1" customHeight="1" spans="2:2">
      <c r="B712" s="133"/>
    </row>
    <row r="713" s="122" customFormat="1" ht="23.1" customHeight="1" spans="2:2">
      <c r="B713" s="133"/>
    </row>
    <row r="714" s="122" customFormat="1" ht="23.1" customHeight="1" spans="2:2">
      <c r="B714" s="133"/>
    </row>
    <row r="715" s="122" customFormat="1" ht="23.1" customHeight="1" spans="2:2">
      <c r="B715" s="133"/>
    </row>
    <row r="716" s="122" customFormat="1" ht="23.1" customHeight="1" spans="2:2">
      <c r="B716" s="133"/>
    </row>
    <row r="717" s="122" customFormat="1" ht="23.1" customHeight="1" spans="2:2">
      <c r="B717" s="133"/>
    </row>
    <row r="718" s="122" customFormat="1" ht="23.1" customHeight="1" spans="2:2">
      <c r="B718" s="133"/>
    </row>
    <row r="719" s="122" customFormat="1" ht="23.1" customHeight="1" spans="2:2">
      <c r="B719" s="133"/>
    </row>
    <row r="720" s="122" customFormat="1" ht="23.1" customHeight="1" spans="2:2">
      <c r="B720" s="133"/>
    </row>
    <row r="721" s="122" customFormat="1" ht="23.1" customHeight="1" spans="2:2">
      <c r="B721" s="133"/>
    </row>
    <row r="722" s="122" customFormat="1" ht="23.1" customHeight="1" spans="2:2">
      <c r="B722" s="133"/>
    </row>
    <row r="723" s="122" customFormat="1" ht="23.1" customHeight="1" spans="2:2">
      <c r="B723" s="133"/>
    </row>
    <row r="724" s="122" customFormat="1" ht="23.1" customHeight="1" spans="2:2">
      <c r="B724" s="133"/>
    </row>
    <row r="725" s="122" customFormat="1" ht="23.1" customHeight="1" spans="2:2">
      <c r="B725" s="133"/>
    </row>
    <row r="726" s="122" customFormat="1" ht="23.1" customHeight="1" spans="2:2">
      <c r="B726" s="133"/>
    </row>
    <row r="727" s="122" customFormat="1" ht="23.1" customHeight="1" spans="2:2">
      <c r="B727" s="133"/>
    </row>
    <row r="728" s="122" customFormat="1" ht="23.1" customHeight="1" spans="2:2">
      <c r="B728" s="133"/>
    </row>
    <row r="729" s="122" customFormat="1" ht="23.1" customHeight="1" spans="2:2">
      <c r="B729" s="133"/>
    </row>
    <row r="730" s="122" customFormat="1" ht="23.1" customHeight="1" spans="2:2">
      <c r="B730" s="133"/>
    </row>
    <row r="731" s="122" customFormat="1" ht="23.1" customHeight="1" spans="2:2">
      <c r="B731" s="133"/>
    </row>
    <row r="732" s="122" customFormat="1" ht="23.1" customHeight="1" spans="2:2">
      <c r="B732" s="133"/>
    </row>
    <row r="733" s="122" customFormat="1" ht="23.1" customHeight="1" spans="2:2">
      <c r="B733" s="133"/>
    </row>
    <row r="734" s="122" customFormat="1" ht="23.1" customHeight="1" spans="2:2">
      <c r="B734" s="133"/>
    </row>
    <row r="735" s="122" customFormat="1" ht="23.1" customHeight="1" spans="2:2">
      <c r="B735" s="133"/>
    </row>
    <row r="736" s="122" customFormat="1" ht="23.1" customHeight="1" spans="2:2">
      <c r="B736" s="133"/>
    </row>
    <row r="737" s="122" customFormat="1" ht="23.1" customHeight="1" spans="2:2">
      <c r="B737" s="133"/>
    </row>
    <row r="738" s="122" customFormat="1" ht="23.1" customHeight="1" spans="2:2">
      <c r="B738" s="133"/>
    </row>
    <row r="739" s="122" customFormat="1" ht="23.1" customHeight="1" spans="2:2">
      <c r="B739" s="133"/>
    </row>
    <row r="740" s="122" customFormat="1" ht="23.1" customHeight="1" spans="2:2">
      <c r="B740" s="133"/>
    </row>
    <row r="741" s="122" customFormat="1" ht="23.1" customHeight="1" spans="2:2">
      <c r="B741" s="133"/>
    </row>
    <row r="742" s="122" customFormat="1" ht="23.1" customHeight="1" spans="2:2">
      <c r="B742" s="133"/>
    </row>
    <row r="743" s="122" customFormat="1" ht="23.1" customHeight="1" spans="2:2">
      <c r="B743" s="133"/>
    </row>
    <row r="744" s="122" customFormat="1" ht="23.1" customHeight="1" spans="2:2">
      <c r="B744" s="133"/>
    </row>
    <row r="745" s="122" customFormat="1" ht="23.1" customHeight="1" spans="2:2">
      <c r="B745" s="133"/>
    </row>
    <row r="746" s="122" customFormat="1" ht="23.1" customHeight="1" spans="2:2">
      <c r="B746" s="133"/>
    </row>
    <row r="747" s="122" customFormat="1" ht="23.1" customHeight="1" spans="2:2">
      <c r="B747" s="133"/>
    </row>
    <row r="748" s="122" customFormat="1" ht="23.1" customHeight="1" spans="2:2">
      <c r="B748" s="133"/>
    </row>
    <row r="749" s="122" customFormat="1" ht="23.1" customHeight="1" spans="2:2">
      <c r="B749" s="133"/>
    </row>
    <row r="750" s="122" customFormat="1" ht="23.1" customHeight="1" spans="2:2">
      <c r="B750" s="133"/>
    </row>
    <row r="751" s="122" customFormat="1" ht="23.1" customHeight="1" spans="2:2">
      <c r="B751" s="133"/>
    </row>
    <row r="752" s="122" customFormat="1" ht="23.1" customHeight="1" spans="2:2">
      <c r="B752" s="133"/>
    </row>
    <row r="753" s="122" customFormat="1" ht="23.1" customHeight="1" spans="2:2">
      <c r="B753" s="133"/>
    </row>
    <row r="754" s="122" customFormat="1" ht="23.1" customHeight="1" spans="2:2">
      <c r="B754" s="133"/>
    </row>
    <row r="755" s="122" customFormat="1" ht="23.1" customHeight="1" spans="2:2">
      <c r="B755" s="133"/>
    </row>
    <row r="756" s="122" customFormat="1" ht="23.1" customHeight="1" spans="2:2">
      <c r="B756" s="133"/>
    </row>
    <row r="757" s="122" customFormat="1" ht="23.1" customHeight="1" spans="2:2">
      <c r="B757" s="133"/>
    </row>
    <row r="758" s="122" customFormat="1" ht="23.1" customHeight="1" spans="2:2">
      <c r="B758" s="133"/>
    </row>
    <row r="759" s="122" customFormat="1" ht="23.1" customHeight="1" spans="2:2">
      <c r="B759" s="133"/>
    </row>
    <row r="760" s="122" customFormat="1" ht="23.1" customHeight="1" spans="2:2">
      <c r="B760" s="133"/>
    </row>
    <row r="761" s="122" customFormat="1" ht="23.1" customHeight="1" spans="2:2">
      <c r="B761" s="133"/>
    </row>
    <row r="762" s="122" customFormat="1" ht="23.1" customHeight="1" spans="2:2">
      <c r="B762" s="133"/>
    </row>
    <row r="763" s="122" customFormat="1" ht="23.1" customHeight="1" spans="2:2">
      <c r="B763" s="133"/>
    </row>
    <row r="764" s="122" customFormat="1" ht="23.1" customHeight="1" spans="2:2">
      <c r="B764" s="133"/>
    </row>
    <row r="765" s="122" customFormat="1" ht="23.1" customHeight="1" spans="2:2">
      <c r="B765" s="133"/>
    </row>
    <row r="766" s="122" customFormat="1" ht="23.1" customHeight="1" spans="2:2">
      <c r="B766" s="133"/>
    </row>
    <row r="767" s="122" customFormat="1" ht="23.1" customHeight="1" spans="2:2">
      <c r="B767" s="133"/>
    </row>
    <row r="768" s="122" customFormat="1" ht="23.1" customHeight="1" spans="2:2">
      <c r="B768" s="133"/>
    </row>
    <row r="769" s="122" customFormat="1" ht="23.1" customHeight="1" spans="2:2">
      <c r="B769" s="133"/>
    </row>
    <row r="770" s="122" customFormat="1" ht="23.1" customHeight="1" spans="2:2">
      <c r="B770" s="133"/>
    </row>
    <row r="771" s="122" customFormat="1" ht="23.1" customHeight="1" spans="2:2">
      <c r="B771" s="133"/>
    </row>
    <row r="772" s="122" customFormat="1" ht="23.1" customHeight="1" spans="2:2">
      <c r="B772" s="133"/>
    </row>
    <row r="773" s="122" customFormat="1" ht="23.1" customHeight="1" spans="2:2">
      <c r="B773" s="133"/>
    </row>
    <row r="774" s="122" customFormat="1" ht="23.1" customHeight="1" spans="2:2">
      <c r="B774" s="133"/>
    </row>
    <row r="775" s="122" customFormat="1" ht="23.1" customHeight="1" spans="2:2">
      <c r="B775" s="133"/>
    </row>
    <row r="776" s="122" customFormat="1" ht="23.1" customHeight="1" spans="2:2">
      <c r="B776" s="133"/>
    </row>
    <row r="777" s="122" customFormat="1" ht="23.1" customHeight="1" spans="2:2">
      <c r="B777" s="133"/>
    </row>
    <row r="778" s="122" customFormat="1" ht="23.1" customHeight="1" spans="2:2">
      <c r="B778" s="133"/>
    </row>
    <row r="779" s="122" customFormat="1" ht="23.1" customHeight="1" spans="2:2">
      <c r="B779" s="133"/>
    </row>
    <row r="780" s="122" customFormat="1" ht="23.1" customHeight="1" spans="2:2">
      <c r="B780" s="133"/>
    </row>
    <row r="781" s="122" customFormat="1" ht="23.1" customHeight="1" spans="2:2">
      <c r="B781" s="133"/>
    </row>
    <row r="782" s="122" customFormat="1" ht="23.1" customHeight="1" spans="2:2">
      <c r="B782" s="133"/>
    </row>
    <row r="783" s="122" customFormat="1" ht="23.1" customHeight="1" spans="2:2">
      <c r="B783" s="133"/>
    </row>
    <row r="784" s="122" customFormat="1" ht="23.1" customHeight="1" spans="2:2">
      <c r="B784" s="133"/>
    </row>
    <row r="785" s="122" customFormat="1" ht="23.1" customHeight="1" spans="2:2">
      <c r="B785" s="133"/>
    </row>
    <row r="786" s="122" customFormat="1" ht="23.1" customHeight="1" spans="2:2">
      <c r="B786" s="133"/>
    </row>
    <row r="787" s="122" customFormat="1" ht="23.1" customHeight="1" spans="2:2">
      <c r="B787" s="133"/>
    </row>
    <row r="788" s="122" customFormat="1" ht="23.1" customHeight="1" spans="2:2">
      <c r="B788" s="133"/>
    </row>
    <row r="789" s="122" customFormat="1" ht="23.1" customHeight="1" spans="2:2">
      <c r="B789" s="133"/>
    </row>
    <row r="790" s="122" customFormat="1" ht="23.1" customHeight="1" spans="2:2">
      <c r="B790" s="133"/>
    </row>
    <row r="791" s="122" customFormat="1" ht="23.1" customHeight="1" spans="2:2">
      <c r="B791" s="133"/>
    </row>
    <row r="792" s="122" customFormat="1" ht="23.1" customHeight="1" spans="2:2">
      <c r="B792" s="133"/>
    </row>
    <row r="793" s="122" customFormat="1" ht="23.1" customHeight="1" spans="2:2">
      <c r="B793" s="133"/>
    </row>
    <row r="794" s="122" customFormat="1" ht="23.1" customHeight="1" spans="2:2">
      <c r="B794" s="133"/>
    </row>
    <row r="795" s="122" customFormat="1" ht="23.1" customHeight="1" spans="2:2">
      <c r="B795" s="133"/>
    </row>
    <row r="796" s="122" customFormat="1" ht="23.1" customHeight="1" spans="2:2">
      <c r="B796" s="133"/>
    </row>
    <row r="797" s="122" customFormat="1" ht="23.1" customHeight="1" spans="2:2">
      <c r="B797" s="133"/>
    </row>
    <row r="798" s="122" customFormat="1" ht="23.1" customHeight="1" spans="2:2">
      <c r="B798" s="133"/>
    </row>
    <row r="799" s="122" customFormat="1" ht="23.1" customHeight="1" spans="2:2">
      <c r="B799" s="133"/>
    </row>
    <row r="800" s="122" customFormat="1" ht="23.1" customHeight="1" spans="2:2">
      <c r="B800" s="133"/>
    </row>
    <row r="801" s="122" customFormat="1" ht="23.1" customHeight="1" spans="2:2">
      <c r="B801" s="133"/>
    </row>
    <row r="802" s="122" customFormat="1" ht="23.1" customHeight="1" spans="2:2">
      <c r="B802" s="133"/>
    </row>
    <row r="803" s="122" customFormat="1" ht="23.1" customHeight="1" spans="2:2">
      <c r="B803" s="133"/>
    </row>
    <row r="804" s="122" customFormat="1" ht="23.1" customHeight="1" spans="2:2">
      <c r="B804" s="133"/>
    </row>
    <row r="805" s="122" customFormat="1" ht="23.1" customHeight="1" spans="2:2">
      <c r="B805" s="133"/>
    </row>
    <row r="806" s="122" customFormat="1" ht="23.1" customHeight="1" spans="2:2">
      <c r="B806" s="133"/>
    </row>
    <row r="807" s="122" customFormat="1" ht="23.1" customHeight="1" spans="2:2">
      <c r="B807" s="133"/>
    </row>
    <row r="808" s="122" customFormat="1" ht="23.1" customHeight="1" spans="2:2">
      <c r="B808" s="133"/>
    </row>
    <row r="809" s="122" customFormat="1" ht="23.1" customHeight="1" spans="2:2">
      <c r="B809" s="133"/>
    </row>
    <row r="810" s="122" customFormat="1" ht="23.1" customHeight="1" spans="2:2">
      <c r="B810" s="133"/>
    </row>
    <row r="811" s="122" customFormat="1" ht="23.1" customHeight="1" spans="2:2">
      <c r="B811" s="133"/>
    </row>
    <row r="812" s="122" customFormat="1" ht="23.1" customHeight="1" spans="2:2">
      <c r="B812" s="133"/>
    </row>
    <row r="813" s="122" customFormat="1" ht="23.1" customHeight="1" spans="2:2">
      <c r="B813" s="133"/>
    </row>
    <row r="814" s="122" customFormat="1" ht="23.1" customHeight="1" spans="2:2">
      <c r="B814" s="133"/>
    </row>
    <row r="815" s="122" customFormat="1" ht="23.1" customHeight="1" spans="2:2">
      <c r="B815" s="133"/>
    </row>
    <row r="816" s="122" customFormat="1" ht="23.1" customHeight="1" spans="2:2">
      <c r="B816" s="133"/>
    </row>
    <row r="817" s="122" customFormat="1" ht="23.1" customHeight="1" spans="2:2">
      <c r="B817" s="133"/>
    </row>
    <row r="818" s="122" customFormat="1" ht="23.1" customHeight="1" spans="2:2">
      <c r="B818" s="133"/>
    </row>
    <row r="819" s="122" customFormat="1" ht="23.1" customHeight="1" spans="2:2">
      <c r="B819" s="133"/>
    </row>
    <row r="820" s="122" customFormat="1" ht="23.1" customHeight="1" spans="2:2">
      <c r="B820" s="133"/>
    </row>
    <row r="821" s="122" customFormat="1" ht="23.1" customHeight="1" spans="2:2">
      <c r="B821" s="133"/>
    </row>
    <row r="822" s="122" customFormat="1" ht="23.1" customHeight="1" spans="2:2">
      <c r="B822" s="133"/>
    </row>
    <row r="823" s="122" customFormat="1" ht="23.1" customHeight="1" spans="2:2">
      <c r="B823" s="133"/>
    </row>
    <row r="824" s="122" customFormat="1" ht="23.1" customHeight="1" spans="2:2">
      <c r="B824" s="133"/>
    </row>
    <row r="825" s="122" customFormat="1" ht="23.1" customHeight="1" spans="2:2">
      <c r="B825" s="133"/>
    </row>
    <row r="826" s="122" customFormat="1" ht="23.1" customHeight="1" spans="2:2">
      <c r="B826" s="133"/>
    </row>
    <row r="827" s="122" customFormat="1" ht="23.1" customHeight="1" spans="2:2">
      <c r="B827" s="133"/>
    </row>
    <row r="828" s="122" customFormat="1" ht="23.1" customHeight="1" spans="2:2">
      <c r="B828" s="133"/>
    </row>
    <row r="829" s="122" customFormat="1" ht="23.1" customHeight="1" spans="2:2">
      <c r="B829" s="133"/>
    </row>
    <row r="830" s="122" customFormat="1" ht="23.1" customHeight="1" spans="2:2">
      <c r="B830" s="133"/>
    </row>
    <row r="831" s="122" customFormat="1" ht="23.1" customHeight="1" spans="2:2">
      <c r="B831" s="133"/>
    </row>
    <row r="832" s="122" customFormat="1" ht="23.1" customHeight="1" spans="2:2">
      <c r="B832" s="133"/>
    </row>
    <row r="833" s="122" customFormat="1" ht="23.1" customHeight="1" spans="2:2">
      <c r="B833" s="133"/>
    </row>
    <row r="834" s="122" customFormat="1" ht="23.1" customHeight="1" spans="2:2">
      <c r="B834" s="133"/>
    </row>
    <row r="835" s="122" customFormat="1" ht="23.1" customHeight="1" spans="2:2">
      <c r="B835" s="133"/>
    </row>
    <row r="836" s="122" customFormat="1" ht="23.1" customHeight="1" spans="2:2">
      <c r="B836" s="133"/>
    </row>
    <row r="837" s="122" customFormat="1" ht="23.1" customHeight="1" spans="2:2">
      <c r="B837" s="133"/>
    </row>
    <row r="838" s="122" customFormat="1" ht="23.1" customHeight="1" spans="2:2">
      <c r="B838" s="133"/>
    </row>
    <row r="839" s="122" customFormat="1" ht="23.1" customHeight="1" spans="2:2">
      <c r="B839" s="133"/>
    </row>
    <row r="840" s="122" customFormat="1" ht="23.1" customHeight="1" spans="2:2">
      <c r="B840" s="133"/>
    </row>
    <row r="841" s="122" customFormat="1" ht="23.1" customHeight="1" spans="2:2">
      <c r="B841" s="133"/>
    </row>
    <row r="842" s="122" customFormat="1" ht="23.1" customHeight="1" spans="2:2">
      <c r="B842" s="133"/>
    </row>
    <row r="843" s="122" customFormat="1" ht="23.1" customHeight="1" spans="2:2">
      <c r="B843" s="133"/>
    </row>
    <row r="844" s="122" customFormat="1" ht="23.1" customHeight="1" spans="2:2">
      <c r="B844" s="133"/>
    </row>
    <row r="845" s="122" customFormat="1" ht="23.1" customHeight="1" spans="2:2">
      <c r="B845" s="133"/>
    </row>
    <row r="846" s="122" customFormat="1" ht="23.1" customHeight="1" spans="2:2">
      <c r="B846" s="133"/>
    </row>
    <row r="847" s="122" customFormat="1" ht="23.1" customHeight="1" spans="2:2">
      <c r="B847" s="133"/>
    </row>
    <row r="848" s="122" customFormat="1" ht="23.1" customHeight="1" spans="2:2">
      <c r="B848" s="133"/>
    </row>
    <row r="849" s="122" customFormat="1" ht="23.1" customHeight="1" spans="2:2">
      <c r="B849" s="133"/>
    </row>
    <row r="850" s="122" customFormat="1" ht="23.1" customHeight="1" spans="2:2">
      <c r="B850" s="133"/>
    </row>
    <row r="851" s="122" customFormat="1" ht="23.1" customHeight="1" spans="2:2">
      <c r="B851" s="133"/>
    </row>
    <row r="852" s="122" customFormat="1" ht="23.1" customHeight="1" spans="2:2">
      <c r="B852" s="133"/>
    </row>
    <row r="853" s="122" customFormat="1" ht="23.1" customHeight="1" spans="2:2">
      <c r="B853" s="133"/>
    </row>
    <row r="854" s="122" customFormat="1" ht="23.1" customHeight="1" spans="2:2">
      <c r="B854" s="133"/>
    </row>
    <row r="855" s="122" customFormat="1" ht="23.1" customHeight="1" spans="2:2">
      <c r="B855" s="133"/>
    </row>
    <row r="856" s="122" customFormat="1" ht="23.1" customHeight="1" spans="2:2">
      <c r="B856" s="133"/>
    </row>
    <row r="857" s="122" customFormat="1" ht="23.1" customHeight="1" spans="2:2">
      <c r="B857" s="133"/>
    </row>
    <row r="858" s="122" customFormat="1" ht="23.1" customHeight="1" spans="2:2">
      <c r="B858" s="133"/>
    </row>
    <row r="859" s="122" customFormat="1" ht="23.1" customHeight="1" spans="2:2">
      <c r="B859" s="133"/>
    </row>
    <row r="860" s="122" customFormat="1" ht="23.1" customHeight="1" spans="2:2">
      <c r="B860" s="133"/>
    </row>
    <row r="861" s="122" customFormat="1" ht="23.1" customHeight="1" spans="2:2">
      <c r="B861" s="133"/>
    </row>
    <row r="862" s="122" customFormat="1" ht="23.1" customHeight="1" spans="2:2">
      <c r="B862" s="133"/>
    </row>
    <row r="863" s="122" customFormat="1" ht="23.1" customHeight="1" spans="2:2">
      <c r="B863" s="133"/>
    </row>
    <row r="864" s="122" customFormat="1" ht="23.1" customHeight="1" spans="2:2">
      <c r="B864" s="133"/>
    </row>
    <row r="865" s="122" customFormat="1" ht="23.1" customHeight="1" spans="2:2">
      <c r="B865" s="133"/>
    </row>
    <row r="866" s="122" customFormat="1" ht="23.1" customHeight="1" spans="2:2">
      <c r="B866" s="133"/>
    </row>
    <row r="867" s="122" customFormat="1" ht="23.1" customHeight="1" spans="2:2">
      <c r="B867" s="133"/>
    </row>
    <row r="868" s="122" customFormat="1" ht="23.1" customHeight="1" spans="2:2">
      <c r="B868" s="133"/>
    </row>
    <row r="869" s="122" customFormat="1" ht="23.1" customHeight="1" spans="2:2">
      <c r="B869" s="133"/>
    </row>
    <row r="870" s="122" customFormat="1" ht="23.1" customHeight="1" spans="2:2">
      <c r="B870" s="133"/>
    </row>
    <row r="871" s="122" customFormat="1" ht="23.1" customHeight="1" spans="2:2">
      <c r="B871" s="133"/>
    </row>
    <row r="872" s="122" customFormat="1" ht="23.1" customHeight="1" spans="2:2">
      <c r="B872" s="133"/>
    </row>
    <row r="873" s="122" customFormat="1" ht="23.1" customHeight="1" spans="2:2">
      <c r="B873" s="133"/>
    </row>
    <row r="874" s="122" customFormat="1" ht="23.1" customHeight="1" spans="2:2">
      <c r="B874" s="133"/>
    </row>
    <row r="875" s="122" customFormat="1" ht="23.1" customHeight="1" spans="2:2">
      <c r="B875" s="133"/>
    </row>
    <row r="876" s="122" customFormat="1" ht="23.1" customHeight="1" spans="2:2">
      <c r="B876" s="133"/>
    </row>
    <row r="877" s="122" customFormat="1" ht="23.1" customHeight="1" spans="2:2">
      <c r="B877" s="133"/>
    </row>
    <row r="878" s="122" customFormat="1" ht="23.1" customHeight="1" spans="2:2">
      <c r="B878" s="133"/>
    </row>
    <row r="879" s="122" customFormat="1" ht="23.1" customHeight="1" spans="2:2">
      <c r="B879" s="133"/>
    </row>
    <row r="880" s="122" customFormat="1" ht="23.1" customHeight="1" spans="2:2">
      <c r="B880" s="133"/>
    </row>
    <row r="881" s="122" customFormat="1" ht="23.1" customHeight="1" spans="2:2">
      <c r="B881" s="133"/>
    </row>
    <row r="882" s="122" customFormat="1" ht="23.1" customHeight="1" spans="2:2">
      <c r="B882" s="133"/>
    </row>
    <row r="883" s="122" customFormat="1" ht="23.1" customHeight="1" spans="2:2">
      <c r="B883" s="133"/>
    </row>
    <row r="884" s="122" customFormat="1" ht="23.1" customHeight="1" spans="2:2">
      <c r="B884" s="133"/>
    </row>
    <row r="885" s="122" customFormat="1" ht="23.1" customHeight="1" spans="2:2">
      <c r="B885" s="133"/>
    </row>
    <row r="886" s="122" customFormat="1" ht="23.1" customHeight="1" spans="2:2">
      <c r="B886" s="133"/>
    </row>
    <row r="887" s="122" customFormat="1" ht="23.1" customHeight="1" spans="2:2">
      <c r="B887" s="133"/>
    </row>
    <row r="888" s="122" customFormat="1" ht="23.1" customHeight="1" spans="2:2">
      <c r="B888" s="133"/>
    </row>
    <row r="889" s="122" customFormat="1" ht="23.1" customHeight="1" spans="2:2">
      <c r="B889" s="133"/>
    </row>
    <row r="890" s="122" customFormat="1" ht="23.1" customHeight="1" spans="2:2">
      <c r="B890" s="133"/>
    </row>
    <row r="891" s="122" customFormat="1" ht="23.1" customHeight="1" spans="2:2">
      <c r="B891" s="133"/>
    </row>
    <row r="892" s="122" customFormat="1" ht="23.1" customHeight="1" spans="2:2">
      <c r="B892" s="133"/>
    </row>
    <row r="893" s="122" customFormat="1" ht="23.1" customHeight="1" spans="2:2">
      <c r="B893" s="133"/>
    </row>
    <row r="894" s="122" customFormat="1" ht="23.1" customHeight="1" spans="2:2">
      <c r="B894" s="133"/>
    </row>
    <row r="895" s="122" customFormat="1" ht="23.1" customHeight="1" spans="2:2">
      <c r="B895" s="133"/>
    </row>
    <row r="896" s="122" customFormat="1" ht="23.1" customHeight="1" spans="2:2">
      <c r="B896" s="133"/>
    </row>
    <row r="897" s="122" customFormat="1" ht="23.1" customHeight="1" spans="2:2">
      <c r="B897" s="133"/>
    </row>
    <row r="898" s="122" customFormat="1" ht="23.1" customHeight="1" spans="2:2">
      <c r="B898" s="133"/>
    </row>
    <row r="899" s="122" customFormat="1" ht="23.1" customHeight="1" spans="2:2">
      <c r="B899" s="133"/>
    </row>
    <row r="900" s="122" customFormat="1" ht="23.1" customHeight="1" spans="2:2">
      <c r="B900" s="133"/>
    </row>
    <row r="901" s="122" customFormat="1" ht="23.1" customHeight="1" spans="2:2">
      <c r="B901" s="133"/>
    </row>
    <row r="902" s="122" customFormat="1" ht="23.1" customHeight="1" spans="2:2">
      <c r="B902" s="133"/>
    </row>
    <row r="903" s="122" customFormat="1" ht="23.1" customHeight="1" spans="2:2">
      <c r="B903" s="133"/>
    </row>
    <row r="904" s="122" customFormat="1" ht="23.1" customHeight="1" spans="2:2">
      <c r="B904" s="133"/>
    </row>
    <row r="905" s="122" customFormat="1" ht="23.1" customHeight="1" spans="2:2">
      <c r="B905" s="133"/>
    </row>
    <row r="906" s="122" customFormat="1" ht="23.1" customHeight="1" spans="2:2">
      <c r="B906" s="133"/>
    </row>
    <row r="907" s="122" customFormat="1" ht="23.1" customHeight="1" spans="2:2">
      <c r="B907" s="133"/>
    </row>
    <row r="908" s="122" customFormat="1" ht="23.1" customHeight="1" spans="2:2">
      <c r="B908" s="133"/>
    </row>
    <row r="909" s="122" customFormat="1" ht="23.1" customHeight="1" spans="2:2">
      <c r="B909" s="133"/>
    </row>
    <row r="910" s="122" customFormat="1" ht="23.1" customHeight="1" spans="2:2">
      <c r="B910" s="133"/>
    </row>
    <row r="911" s="122" customFormat="1" ht="23.1" customHeight="1" spans="2:2">
      <c r="B911" s="133"/>
    </row>
    <row r="912" s="122" customFormat="1" ht="23.1" customHeight="1" spans="2:2">
      <c r="B912" s="133"/>
    </row>
    <row r="913" s="122" customFormat="1" ht="23.1" customHeight="1" spans="2:2">
      <c r="B913" s="133"/>
    </row>
    <row r="914" s="122" customFormat="1" ht="23.1" customHeight="1" spans="2:2">
      <c r="B914" s="133"/>
    </row>
    <row r="915" s="122" customFormat="1" ht="23.1" customHeight="1" spans="2:2">
      <c r="B915" s="133"/>
    </row>
    <row r="916" s="122" customFormat="1" ht="23.1" customHeight="1" spans="2:2">
      <c r="B916" s="133"/>
    </row>
    <row r="917" s="122" customFormat="1" ht="23.1" customHeight="1" spans="2:2">
      <c r="B917" s="133"/>
    </row>
    <row r="918" s="122" customFormat="1" ht="23.1" customHeight="1" spans="2:2">
      <c r="B918" s="133"/>
    </row>
    <row r="919" s="122" customFormat="1" ht="23.1" customHeight="1" spans="2:2">
      <c r="B919" s="133"/>
    </row>
    <row r="920" s="122" customFormat="1" ht="23.1" customHeight="1" spans="2:2">
      <c r="B920" s="133"/>
    </row>
    <row r="921" s="122" customFormat="1" ht="23.1" customHeight="1" spans="2:2">
      <c r="B921" s="133"/>
    </row>
    <row r="922" s="122" customFormat="1" ht="23.1" customHeight="1" spans="2:2">
      <c r="B922" s="133"/>
    </row>
    <row r="923" s="122" customFormat="1" ht="23.1" customHeight="1" spans="2:2">
      <c r="B923" s="133"/>
    </row>
    <row r="924" s="122" customFormat="1" ht="23.1" customHeight="1" spans="2:2">
      <c r="B924" s="133"/>
    </row>
    <row r="925" s="122" customFormat="1" ht="23.1" customHeight="1" spans="2:2">
      <c r="B925" s="133"/>
    </row>
    <row r="926" s="122" customFormat="1" ht="23.1" customHeight="1" spans="2:2">
      <c r="B926" s="133"/>
    </row>
    <row r="927" s="122" customFormat="1" ht="23.1" customHeight="1" spans="2:2">
      <c r="B927" s="133"/>
    </row>
    <row r="928" s="122" customFormat="1" ht="23.1" customHeight="1" spans="2:2">
      <c r="B928" s="133"/>
    </row>
    <row r="929" s="122" customFormat="1" ht="23.1" customHeight="1" spans="2:2">
      <c r="B929" s="133"/>
    </row>
    <row r="930" s="122" customFormat="1" ht="23.1" customHeight="1" spans="2:2">
      <c r="B930" s="133"/>
    </row>
    <row r="931" s="122" customFormat="1" ht="23.1" customHeight="1" spans="2:2">
      <c r="B931" s="133"/>
    </row>
    <row r="932" s="122" customFormat="1" ht="23.1" customHeight="1" spans="2:2">
      <c r="B932" s="133"/>
    </row>
    <row r="933" s="122" customFormat="1" ht="23.1" customHeight="1" spans="2:2">
      <c r="B933" s="133"/>
    </row>
    <row r="934" s="122" customFormat="1" ht="23.1" customHeight="1" spans="2:2">
      <c r="B934" s="133"/>
    </row>
    <row r="935" s="122" customFormat="1" ht="23.1" customHeight="1" spans="2:2">
      <c r="B935" s="133"/>
    </row>
    <row r="936" s="122" customFormat="1" ht="23.1" customHeight="1" spans="2:2">
      <c r="B936" s="133"/>
    </row>
    <row r="937" s="122" customFormat="1" ht="23.1" customHeight="1" spans="2:2">
      <c r="B937" s="133"/>
    </row>
    <row r="938" s="122" customFormat="1" ht="23.1" customHeight="1" spans="2:2">
      <c r="B938" s="133"/>
    </row>
    <row r="939" s="122" customFormat="1" ht="23.1" customHeight="1" spans="2:2">
      <c r="B939" s="133"/>
    </row>
    <row r="940" s="122" customFormat="1" ht="23.1" customHeight="1" spans="2:2">
      <c r="B940" s="133"/>
    </row>
    <row r="941" s="122" customFormat="1" ht="23.1" customHeight="1" spans="2:2">
      <c r="B941" s="133"/>
    </row>
    <row r="942" s="122" customFormat="1" ht="23.1" customHeight="1" spans="2:2">
      <c r="B942" s="133"/>
    </row>
    <row r="943" s="122" customFormat="1" ht="23.1" customHeight="1" spans="2:2">
      <c r="B943" s="133"/>
    </row>
    <row r="944" s="122" customFormat="1" ht="23.1" customHeight="1" spans="2:2">
      <c r="B944" s="133"/>
    </row>
    <row r="945" s="122" customFormat="1" ht="23.1" customHeight="1" spans="2:2">
      <c r="B945" s="133"/>
    </row>
    <row r="946" s="122" customFormat="1" ht="23.1" customHeight="1" spans="2:2">
      <c r="B946" s="133"/>
    </row>
    <row r="947" s="122" customFormat="1" ht="23.1" customHeight="1" spans="2:2">
      <c r="B947" s="133"/>
    </row>
    <row r="948" s="122" customFormat="1" ht="23.1" customHeight="1" spans="2:2">
      <c r="B948" s="133"/>
    </row>
    <row r="949" s="122" customFormat="1" ht="23.1" customHeight="1" spans="2:2">
      <c r="B949" s="133"/>
    </row>
    <row r="950" s="122" customFormat="1" ht="23.1" customHeight="1" spans="2:2">
      <c r="B950" s="133"/>
    </row>
    <row r="951" s="122" customFormat="1" ht="23.1" customHeight="1" spans="2:2">
      <c r="B951" s="133"/>
    </row>
    <row r="952" s="122" customFormat="1" ht="23.1" customHeight="1" spans="2:2">
      <c r="B952" s="133"/>
    </row>
    <row r="953" s="122" customFormat="1" ht="23.1" customHeight="1" spans="2:2">
      <c r="B953" s="133"/>
    </row>
    <row r="954" s="122" customFormat="1" ht="23.1" customHeight="1" spans="2:2">
      <c r="B954" s="133"/>
    </row>
    <row r="955" s="122" customFormat="1" ht="23.1" customHeight="1" spans="2:2">
      <c r="B955" s="133"/>
    </row>
    <row r="956" s="122" customFormat="1" ht="23.1" customHeight="1" spans="2:2">
      <c r="B956" s="133"/>
    </row>
    <row r="957" s="122" customFormat="1" ht="23.1" customHeight="1" spans="2:2">
      <c r="B957" s="133"/>
    </row>
    <row r="958" s="122" customFormat="1" ht="23.1" customHeight="1" spans="2:2">
      <c r="B958" s="133"/>
    </row>
    <row r="959" s="122" customFormat="1" ht="23.1" customHeight="1" spans="2:2">
      <c r="B959" s="133"/>
    </row>
    <row r="960" s="122" customFormat="1" ht="23.1" customHeight="1" spans="2:2">
      <c r="B960" s="133"/>
    </row>
    <row r="961" s="122" customFormat="1" ht="23.1" customHeight="1" spans="2:2">
      <c r="B961" s="133"/>
    </row>
    <row r="962" s="122" customFormat="1" ht="23.1" customHeight="1" spans="2:2">
      <c r="B962" s="133"/>
    </row>
    <row r="963" s="122" customFormat="1" ht="23.1" customHeight="1" spans="2:2">
      <c r="B963" s="133"/>
    </row>
    <row r="964" s="122" customFormat="1" ht="23.1" customHeight="1" spans="2:2">
      <c r="B964" s="133"/>
    </row>
    <row r="965" s="122" customFormat="1" ht="23.1" customHeight="1" spans="2:2">
      <c r="B965" s="133"/>
    </row>
    <row r="966" s="122" customFormat="1" ht="23.1" customHeight="1" spans="2:2">
      <c r="B966" s="133"/>
    </row>
    <row r="967" s="122" customFormat="1" ht="23.1" customHeight="1" spans="2:2">
      <c r="B967" s="133"/>
    </row>
    <row r="968" s="122" customFormat="1" ht="23.1" customHeight="1" spans="2:2">
      <c r="B968" s="133"/>
    </row>
    <row r="969" s="122" customFormat="1" ht="23.1" customHeight="1" spans="2:2">
      <c r="B969" s="133"/>
    </row>
    <row r="970" s="122" customFormat="1" ht="23.1" customHeight="1" spans="2:2">
      <c r="B970" s="133"/>
    </row>
    <row r="971" s="122" customFormat="1" ht="23.1" customHeight="1" spans="2:2">
      <c r="B971" s="133"/>
    </row>
    <row r="972" s="122" customFormat="1" ht="23.1" customHeight="1" spans="2:2">
      <c r="B972" s="133"/>
    </row>
    <row r="973" s="122" customFormat="1" ht="23.1" customHeight="1" spans="2:2">
      <c r="B973" s="133"/>
    </row>
    <row r="974" s="122" customFormat="1" ht="23.1" customHeight="1" spans="2:2">
      <c r="B974" s="133"/>
    </row>
    <row r="975" s="122" customFormat="1" ht="23.1" customHeight="1" spans="2:2">
      <c r="B975" s="133"/>
    </row>
    <row r="976" s="122" customFormat="1" ht="23.1" customHeight="1" spans="2:2">
      <c r="B976" s="133"/>
    </row>
    <row r="977" s="122" customFormat="1" ht="23.1" customHeight="1" spans="2:2">
      <c r="B977" s="133"/>
    </row>
    <row r="978" s="122" customFormat="1" ht="23.1" customHeight="1" spans="2:2">
      <c r="B978" s="133"/>
    </row>
    <row r="979" s="122" customFormat="1" ht="23.1" customHeight="1" spans="2:2">
      <c r="B979" s="133"/>
    </row>
    <row r="980" s="122" customFormat="1" ht="23.1" customHeight="1" spans="2:2">
      <c r="B980" s="133"/>
    </row>
    <row r="981" s="122" customFormat="1" ht="23.1" customHeight="1" spans="2:2">
      <c r="B981" s="133"/>
    </row>
    <row r="982" s="122" customFormat="1" ht="23.1" customHeight="1" spans="2:2">
      <c r="B982" s="133"/>
    </row>
    <row r="983" s="122" customFormat="1" ht="23.1" customHeight="1" spans="2:2">
      <c r="B983" s="133"/>
    </row>
    <row r="984" s="122" customFormat="1" ht="23.1" customHeight="1" spans="2:2">
      <c r="B984" s="133"/>
    </row>
    <row r="985" s="122" customFormat="1" ht="23.1" customHeight="1" spans="2:2">
      <c r="B985" s="133"/>
    </row>
    <row r="986" s="122" customFormat="1" ht="23.1" customHeight="1" spans="2:2">
      <c r="B986" s="133"/>
    </row>
    <row r="987" s="122" customFormat="1" ht="23.1" customHeight="1" spans="2:2">
      <c r="B987" s="133"/>
    </row>
    <row r="988" s="122" customFormat="1" ht="23.1" customHeight="1" spans="2:2">
      <c r="B988" s="133"/>
    </row>
    <row r="989" s="122" customFormat="1" ht="23.1" customHeight="1" spans="2:2">
      <c r="B989" s="133"/>
    </row>
    <row r="990" s="122" customFormat="1" ht="23.1" customHeight="1" spans="2:2">
      <c r="B990" s="133"/>
    </row>
    <row r="991" s="122" customFormat="1" ht="23.1" customHeight="1" spans="2:2">
      <c r="B991" s="133"/>
    </row>
    <row r="992" s="122" customFormat="1" ht="23.1" customHeight="1" spans="2:2">
      <c r="B992" s="133"/>
    </row>
    <row r="993" s="122" customFormat="1" ht="23.1" customHeight="1" spans="2:2">
      <c r="B993" s="133"/>
    </row>
    <row r="994" s="122" customFormat="1" ht="23.1" customHeight="1" spans="2:2">
      <c r="B994" s="133"/>
    </row>
    <row r="995" s="122" customFormat="1" ht="23.1" customHeight="1" spans="2:2">
      <c r="B995" s="133"/>
    </row>
    <row r="996" s="122" customFormat="1" ht="23.1" customHeight="1" spans="2:2">
      <c r="B996" s="133"/>
    </row>
    <row r="997" s="122" customFormat="1" ht="23.1" customHeight="1" spans="2:2">
      <c r="B997" s="133"/>
    </row>
    <row r="998" s="122" customFormat="1" ht="23.1" customHeight="1" spans="2:2">
      <c r="B998" s="133"/>
    </row>
    <row r="999" s="122" customFormat="1" ht="23.1" customHeight="1" spans="2:2">
      <c r="B999" s="133"/>
    </row>
    <row r="1000" s="122" customFormat="1" ht="23.1" customHeight="1" spans="2:2">
      <c r="B1000" s="133"/>
    </row>
    <row r="1001" s="122" customFormat="1" ht="23.1" customHeight="1" spans="2:2">
      <c r="B1001" s="133"/>
    </row>
    <row r="1002" s="122" customFormat="1" ht="23.1" customHeight="1" spans="2:2">
      <c r="B1002" s="133"/>
    </row>
    <row r="1003" s="122" customFormat="1" ht="23.1" customHeight="1" spans="2:2">
      <c r="B1003" s="133"/>
    </row>
    <row r="1004" s="122" customFormat="1" ht="23.1" customHeight="1" spans="2:2">
      <c r="B1004" s="133"/>
    </row>
    <row r="1005" s="122" customFormat="1" ht="23.1" customHeight="1" spans="2:2">
      <c r="B1005" s="133"/>
    </row>
    <row r="1006" s="122" customFormat="1" ht="23.1" customHeight="1" spans="2:2">
      <c r="B1006" s="133"/>
    </row>
    <row r="1007" s="122" customFormat="1" ht="23.1" customHeight="1" spans="2:2">
      <c r="B1007" s="133"/>
    </row>
    <row r="1008" s="122" customFormat="1" ht="23.1" customHeight="1" spans="2:2">
      <c r="B1008" s="133"/>
    </row>
    <row r="1009" s="122" customFormat="1" ht="23.1" customHeight="1" spans="2:2">
      <c r="B1009" s="133"/>
    </row>
    <row r="1010" s="122" customFormat="1" ht="23.1" customHeight="1" spans="2:2">
      <c r="B1010" s="133"/>
    </row>
    <row r="1011" s="122" customFormat="1" ht="23.1" customHeight="1" spans="2:2">
      <c r="B1011" s="133"/>
    </row>
    <row r="1012" s="122" customFormat="1" ht="23.1" customHeight="1" spans="2:2">
      <c r="B1012" s="133"/>
    </row>
    <row r="1013" s="122" customFormat="1" ht="23.1" customHeight="1" spans="2:2">
      <c r="B1013" s="133"/>
    </row>
    <row r="1014" s="122" customFormat="1" ht="23.1" customHeight="1" spans="2:2">
      <c r="B1014" s="133"/>
    </row>
    <row r="1015" s="122" customFormat="1" ht="23.1" customHeight="1" spans="2:2">
      <c r="B1015" s="133"/>
    </row>
    <row r="1016" s="122" customFormat="1" ht="23.1" customHeight="1" spans="2:2">
      <c r="B1016" s="133"/>
    </row>
    <row r="1017" s="122" customFormat="1" ht="23.1" customHeight="1" spans="2:2">
      <c r="B1017" s="133"/>
    </row>
    <row r="1018" s="122" customFormat="1" ht="23.1" customHeight="1" spans="2:2">
      <c r="B1018" s="133"/>
    </row>
    <row r="1019" s="122" customFormat="1" ht="23.1" customHeight="1" spans="2:2">
      <c r="B1019" s="133"/>
    </row>
    <row r="1020" s="122" customFormat="1" ht="23.1" customHeight="1" spans="2:2">
      <c r="B1020" s="133"/>
    </row>
    <row r="1021" s="122" customFormat="1" ht="23.1" customHeight="1" spans="2:2">
      <c r="B1021" s="133"/>
    </row>
    <row r="1022" s="122" customFormat="1" ht="23.1" customHeight="1" spans="2:2">
      <c r="B1022" s="133"/>
    </row>
    <row r="1023" s="122" customFormat="1" ht="23.1" customHeight="1" spans="2:2">
      <c r="B1023" s="133"/>
    </row>
    <row r="1024" s="122" customFormat="1" ht="23.1" customHeight="1" spans="2:2">
      <c r="B1024" s="133"/>
    </row>
    <row r="1025" s="122" customFormat="1" ht="23.1" customHeight="1" spans="2:2">
      <c r="B1025" s="133"/>
    </row>
    <row r="1026" s="122" customFormat="1" ht="23.1" customHeight="1" spans="2:2">
      <c r="B1026" s="133"/>
    </row>
    <row r="1027" s="122" customFormat="1" ht="23.1" customHeight="1" spans="2:2">
      <c r="B1027" s="133"/>
    </row>
    <row r="1028" s="122" customFormat="1" ht="23.1" customHeight="1" spans="2:2">
      <c r="B1028" s="133"/>
    </row>
    <row r="1029" s="122" customFormat="1" ht="23.1" customHeight="1" spans="2:2">
      <c r="B1029" s="133"/>
    </row>
    <row r="1030" s="122" customFormat="1" ht="23.1" customHeight="1" spans="2:2">
      <c r="B1030" s="133"/>
    </row>
    <row r="1031" s="122" customFormat="1" ht="23.1" customHeight="1" spans="2:2">
      <c r="B1031" s="133"/>
    </row>
    <row r="1032" s="122" customFormat="1" ht="23.1" customHeight="1" spans="2:2">
      <c r="B1032" s="133"/>
    </row>
    <row r="1033" s="122" customFormat="1" ht="23.1" customHeight="1" spans="2:2">
      <c r="B1033" s="133"/>
    </row>
    <row r="1034" s="122" customFormat="1" ht="23.1" customHeight="1" spans="2:2">
      <c r="B1034" s="133"/>
    </row>
    <row r="1035" s="122" customFormat="1" ht="23.1" customHeight="1" spans="2:2">
      <c r="B1035" s="133"/>
    </row>
    <row r="1036" s="122" customFormat="1" ht="23.1" customHeight="1" spans="2:2">
      <c r="B1036" s="133"/>
    </row>
    <row r="1037" s="122" customFormat="1" ht="23.1" customHeight="1" spans="2:2">
      <c r="B1037" s="133"/>
    </row>
    <row r="1038" s="122" customFormat="1" ht="23.1" customHeight="1" spans="2:2">
      <c r="B1038" s="133"/>
    </row>
    <row r="1039" s="122" customFormat="1" ht="23.1" customHeight="1" spans="2:2">
      <c r="B1039" s="133"/>
    </row>
    <row r="1040" s="122" customFormat="1" ht="23.1" customHeight="1" spans="2:2">
      <c r="B1040" s="133"/>
    </row>
    <row r="1041" s="122" customFormat="1" ht="23.1" customHeight="1" spans="2:2">
      <c r="B1041" s="133"/>
    </row>
    <row r="1042" s="122" customFormat="1" ht="23.1" customHeight="1" spans="2:2">
      <c r="B1042" s="133"/>
    </row>
    <row r="1043" s="122" customFormat="1" ht="23.1" customHeight="1" spans="2:2">
      <c r="B1043" s="133"/>
    </row>
    <row r="1044" s="122" customFormat="1" ht="23.1" customHeight="1" spans="2:2">
      <c r="B1044" s="133"/>
    </row>
    <row r="1045" s="122" customFormat="1" ht="23.1" customHeight="1" spans="2:2">
      <c r="B1045" s="133"/>
    </row>
    <row r="1046" s="122" customFormat="1" ht="23.1" customHeight="1" spans="2:2">
      <c r="B1046" s="133"/>
    </row>
    <row r="1047" s="122" customFormat="1" ht="23.1" customHeight="1" spans="2:2">
      <c r="B1047" s="133"/>
    </row>
    <row r="1048" s="122" customFormat="1" ht="23.1" customHeight="1" spans="2:2">
      <c r="B1048" s="133"/>
    </row>
    <row r="1049" s="122" customFormat="1" ht="23.1" customHeight="1" spans="2:2">
      <c r="B1049" s="133"/>
    </row>
    <row r="1050" s="122" customFormat="1" ht="23.1" customHeight="1" spans="2:2">
      <c r="B1050" s="133"/>
    </row>
    <row r="1051" s="122" customFormat="1" ht="23.1" customHeight="1" spans="2:2">
      <c r="B1051" s="133"/>
    </row>
    <row r="1052" s="122" customFormat="1" ht="23.1" customHeight="1" spans="2:2">
      <c r="B1052" s="133"/>
    </row>
    <row r="1053" s="122" customFormat="1" ht="23.1" customHeight="1" spans="2:2">
      <c r="B1053" s="133"/>
    </row>
    <row r="1054" s="122" customFormat="1" ht="23.1" customHeight="1" spans="2:2">
      <c r="B1054" s="133"/>
    </row>
    <row r="1055" s="122" customFormat="1" ht="23.1" customHeight="1" spans="2:2">
      <c r="B1055" s="133"/>
    </row>
    <row r="1056" s="122" customFormat="1" ht="23.1" customHeight="1" spans="2:2">
      <c r="B1056" s="133"/>
    </row>
    <row r="1057" s="122" customFormat="1" ht="23.1" customHeight="1" spans="2:2">
      <c r="B1057" s="133"/>
    </row>
    <row r="1058" s="122" customFormat="1" ht="23.1" customHeight="1" spans="2:2">
      <c r="B1058" s="133"/>
    </row>
    <row r="1059" s="122" customFormat="1" ht="23.1" customHeight="1" spans="2:2">
      <c r="B1059" s="133"/>
    </row>
    <row r="1060" s="122" customFormat="1" ht="23.1" customHeight="1" spans="2:2">
      <c r="B1060" s="133"/>
    </row>
    <row r="1061" s="122" customFormat="1" ht="23.1" customHeight="1" spans="2:2">
      <c r="B1061" s="133"/>
    </row>
    <row r="1062" s="122" customFormat="1" ht="23.1" customHeight="1" spans="2:2">
      <c r="B1062" s="133"/>
    </row>
    <row r="1063" s="122" customFormat="1" ht="23.1" customHeight="1" spans="2:2">
      <c r="B1063" s="133"/>
    </row>
    <row r="1064" s="122" customFormat="1" ht="23.1" customHeight="1" spans="2:2">
      <c r="B1064" s="133"/>
    </row>
    <row r="1065" s="122" customFormat="1" ht="23.1" customHeight="1" spans="2:2">
      <c r="B1065" s="133"/>
    </row>
    <row r="1066" s="122" customFormat="1" ht="23.1" customHeight="1" spans="2:2">
      <c r="B1066" s="133"/>
    </row>
    <row r="1067" s="122" customFormat="1" ht="23.1" customHeight="1" spans="2:2">
      <c r="B1067" s="133"/>
    </row>
    <row r="1068" s="122" customFormat="1" ht="23.1" customHeight="1" spans="2:2">
      <c r="B1068" s="133"/>
    </row>
    <row r="1069" s="122" customFormat="1" ht="23.1" customHeight="1" spans="2:2">
      <c r="B1069" s="133"/>
    </row>
    <row r="1070" s="122" customFormat="1" ht="23.1" customHeight="1" spans="2:2">
      <c r="B1070" s="133"/>
    </row>
    <row r="1071" s="122" customFormat="1" ht="23.1" customHeight="1" spans="2:2">
      <c r="B1071" s="133"/>
    </row>
    <row r="1072" s="122" customFormat="1" ht="23.1" customHeight="1" spans="2:2">
      <c r="B1072" s="133"/>
    </row>
    <row r="1073" s="122" customFormat="1" ht="23.1" customHeight="1" spans="2:2">
      <c r="B1073" s="133"/>
    </row>
    <row r="1074" s="122" customFormat="1" ht="23.1" customHeight="1" spans="2:2">
      <c r="B1074" s="133"/>
    </row>
    <row r="1075" s="122" customFormat="1" ht="23.1" customHeight="1" spans="2:2">
      <c r="B1075" s="133"/>
    </row>
    <row r="1076" s="122" customFormat="1" ht="23.1" customHeight="1" spans="2:2">
      <c r="B1076" s="133"/>
    </row>
    <row r="1077" s="122" customFormat="1" ht="23.1" customHeight="1" spans="2:2">
      <c r="B1077" s="133"/>
    </row>
    <row r="1078" s="122" customFormat="1" ht="23.1" customHeight="1" spans="2:2">
      <c r="B1078" s="133"/>
    </row>
    <row r="1079" s="122" customFormat="1" ht="23.1" customHeight="1" spans="2:2">
      <c r="B1079" s="133"/>
    </row>
    <row r="1080" s="122" customFormat="1" ht="23.1" customHeight="1" spans="2:2">
      <c r="B1080" s="133"/>
    </row>
    <row r="1081" s="122" customFormat="1" ht="23.1" customHeight="1" spans="2:2">
      <c r="B1081" s="133"/>
    </row>
    <row r="1082" s="122" customFormat="1" ht="23.1" customHeight="1" spans="2:2">
      <c r="B1082" s="133"/>
    </row>
    <row r="1083" s="122" customFormat="1" ht="23.1" customHeight="1" spans="2:2">
      <c r="B1083" s="133"/>
    </row>
    <row r="1084" s="122" customFormat="1" ht="23.1" customHeight="1" spans="2:2">
      <c r="B1084" s="133"/>
    </row>
    <row r="1085" s="122" customFormat="1" ht="23.1" customHeight="1" spans="2:2">
      <c r="B1085" s="133"/>
    </row>
    <row r="1086" s="122" customFormat="1" ht="23.1" customHeight="1" spans="2:2">
      <c r="B1086" s="133"/>
    </row>
    <row r="1087" s="122" customFormat="1" ht="23.1" customHeight="1" spans="2:2">
      <c r="B1087" s="133"/>
    </row>
    <row r="1088" s="122" customFormat="1" ht="23.1" customHeight="1" spans="2:2">
      <c r="B1088" s="133"/>
    </row>
    <row r="1089" s="122" customFormat="1" ht="23.1" customHeight="1" spans="2:2">
      <c r="B1089" s="133"/>
    </row>
    <row r="1090" s="122" customFormat="1" ht="23.1" customHeight="1" spans="2:2">
      <c r="B1090" s="133"/>
    </row>
    <row r="1091" s="122" customFormat="1" ht="23.1" customHeight="1" spans="2:2">
      <c r="B1091" s="133"/>
    </row>
    <row r="1092" s="122" customFormat="1" ht="23.1" customHeight="1" spans="2:2">
      <c r="B1092" s="133"/>
    </row>
    <row r="1093" s="122" customFormat="1" ht="23.1" customHeight="1" spans="2:2">
      <c r="B1093" s="133"/>
    </row>
    <row r="1094" s="122" customFormat="1" ht="23.1" customHeight="1" spans="2:2">
      <c r="B1094" s="133"/>
    </row>
    <row r="1095" s="122" customFormat="1" ht="23.1" customHeight="1" spans="2:2">
      <c r="B1095" s="133"/>
    </row>
    <row r="1096" s="122" customFormat="1" ht="23.1" customHeight="1" spans="2:2">
      <c r="B1096" s="133"/>
    </row>
    <row r="1097" s="122" customFormat="1" ht="23.1" customHeight="1" spans="2:2">
      <c r="B1097" s="133"/>
    </row>
    <row r="1098" s="122" customFormat="1" ht="23.1" customHeight="1" spans="2:2">
      <c r="B1098" s="133"/>
    </row>
    <row r="1099" s="122" customFormat="1" ht="23.1" customHeight="1" spans="2:2">
      <c r="B1099" s="133"/>
    </row>
    <row r="1100" s="122" customFormat="1" ht="23.1" customHeight="1" spans="2:2">
      <c r="B1100" s="133"/>
    </row>
    <row r="1101" s="122" customFormat="1" ht="23.1" customHeight="1" spans="2:2">
      <c r="B1101" s="133"/>
    </row>
    <row r="1102" s="122" customFormat="1" ht="23.1" customHeight="1" spans="2:2">
      <c r="B1102" s="133"/>
    </row>
    <row r="1103" s="122" customFormat="1" ht="23.1" customHeight="1" spans="2:2">
      <c r="B1103" s="133"/>
    </row>
    <row r="1104" s="122" customFormat="1" ht="23.1" customHeight="1" spans="2:2">
      <c r="B1104" s="133"/>
    </row>
    <row r="1105" s="122" customFormat="1" ht="23.1" customHeight="1" spans="2:2">
      <c r="B1105" s="133"/>
    </row>
    <row r="1106" s="122" customFormat="1" ht="23.1" customHeight="1" spans="2:2">
      <c r="B1106" s="133"/>
    </row>
    <row r="1107" s="122" customFormat="1" ht="23.1" customHeight="1" spans="2:2">
      <c r="B1107" s="133"/>
    </row>
    <row r="1108" s="122" customFormat="1" ht="23.1" customHeight="1" spans="2:2">
      <c r="B1108" s="133"/>
    </row>
    <row r="1109" s="122" customFormat="1" ht="23.1" customHeight="1" spans="2:2">
      <c r="B1109" s="133"/>
    </row>
    <row r="1110" s="122" customFormat="1" ht="23.1" customHeight="1" spans="2:2">
      <c r="B1110" s="133"/>
    </row>
    <row r="1111" s="122" customFormat="1" ht="23.1" customHeight="1" spans="2:2">
      <c r="B1111" s="133"/>
    </row>
    <row r="1112" s="122" customFormat="1" ht="23.1" customHeight="1" spans="2:2">
      <c r="B1112" s="133"/>
    </row>
    <row r="1113" s="122" customFormat="1" ht="23.1" customHeight="1" spans="2:2">
      <c r="B1113" s="133"/>
    </row>
    <row r="1114" s="122" customFormat="1" ht="23.1" customHeight="1" spans="2:2">
      <c r="B1114" s="133"/>
    </row>
    <row r="1115" s="122" customFormat="1" ht="23.1" customHeight="1" spans="2:2">
      <c r="B1115" s="133"/>
    </row>
    <row r="1116" s="122" customFormat="1" ht="23.1" customHeight="1" spans="2:2">
      <c r="B1116" s="133"/>
    </row>
    <row r="1117" s="122" customFormat="1" ht="23.1" customHeight="1" spans="2:2">
      <c r="B1117" s="133"/>
    </row>
    <row r="1118" s="122" customFormat="1" ht="23.1" customHeight="1" spans="2:2">
      <c r="B1118" s="133"/>
    </row>
    <row r="1119" s="122" customFormat="1" ht="23.1" customHeight="1" spans="2:2">
      <c r="B1119" s="133"/>
    </row>
    <row r="1120" s="122" customFormat="1" ht="23.1" customHeight="1" spans="2:2">
      <c r="B1120" s="133"/>
    </row>
    <row r="1121" s="122" customFormat="1" ht="23.1" customHeight="1" spans="2:2">
      <c r="B1121" s="133"/>
    </row>
    <row r="1122" s="122" customFormat="1" ht="23.1" customHeight="1" spans="2:2">
      <c r="B1122" s="133"/>
    </row>
    <row r="1123" s="122" customFormat="1" ht="23.1" customHeight="1" spans="2:2">
      <c r="B1123" s="133"/>
    </row>
    <row r="1124" s="122" customFormat="1" ht="23.1" customHeight="1" spans="2:2">
      <c r="B1124" s="133"/>
    </row>
    <row r="1125" s="122" customFormat="1" ht="23.1" customHeight="1" spans="2:2">
      <c r="B1125" s="133"/>
    </row>
    <row r="1126" s="122" customFormat="1" ht="23.1" customHeight="1" spans="2:2">
      <c r="B1126" s="133"/>
    </row>
    <row r="1127" s="122" customFormat="1" ht="23.1" customHeight="1" spans="2:2">
      <c r="B1127" s="133"/>
    </row>
    <row r="1128" s="122" customFormat="1" ht="23.1" customHeight="1" spans="2:2">
      <c r="B1128" s="133"/>
    </row>
    <row r="1129" s="122" customFormat="1" ht="23.1" customHeight="1" spans="2:2">
      <c r="B1129" s="133"/>
    </row>
    <row r="1130" s="122" customFormat="1" ht="23.1" customHeight="1" spans="2:2">
      <c r="B1130" s="133"/>
    </row>
    <row r="1131" s="122" customFormat="1" ht="23.1" customHeight="1" spans="2:2">
      <c r="B1131" s="133"/>
    </row>
    <row r="1132" s="122" customFormat="1" ht="23.1" customHeight="1" spans="2:2">
      <c r="B1132" s="133"/>
    </row>
    <row r="1133" s="122" customFormat="1" ht="23.1" customHeight="1" spans="2:2">
      <c r="B1133" s="133"/>
    </row>
    <row r="1134" s="122" customFormat="1" ht="23.1" customHeight="1" spans="2:2">
      <c r="B1134" s="133"/>
    </row>
    <row r="1135" s="122" customFormat="1" ht="23.1" customHeight="1" spans="2:2">
      <c r="B1135" s="133"/>
    </row>
    <row r="1136" s="122" customFormat="1" ht="23.1" customHeight="1" spans="2:2">
      <c r="B1136" s="133"/>
    </row>
    <row r="1137" s="122" customFormat="1" ht="23.1" customHeight="1" spans="2:2">
      <c r="B1137" s="133"/>
    </row>
    <row r="1138" s="122" customFormat="1" ht="23.1" customHeight="1" spans="2:2">
      <c r="B1138" s="133"/>
    </row>
    <row r="1139" s="122" customFormat="1" ht="23.1" customHeight="1" spans="2:2">
      <c r="B1139" s="133"/>
    </row>
    <row r="1140" s="122" customFormat="1" ht="23.1" customHeight="1" spans="2:2">
      <c r="B1140" s="133"/>
    </row>
    <row r="1141" s="122" customFormat="1" ht="23.1" customHeight="1" spans="2:2">
      <c r="B1141" s="133"/>
    </row>
    <row r="1142" s="122" customFormat="1" ht="23.1" customHeight="1" spans="2:2">
      <c r="B1142" s="133"/>
    </row>
    <row r="1143" s="122" customFormat="1" ht="23.1" customHeight="1" spans="2:2">
      <c r="B1143" s="133"/>
    </row>
    <row r="1144" s="122" customFormat="1" ht="23.1" customHeight="1" spans="2:2">
      <c r="B1144" s="133"/>
    </row>
    <row r="1145" s="122" customFormat="1" ht="23.1" customHeight="1" spans="2:2">
      <c r="B1145" s="133"/>
    </row>
    <row r="1146" s="122" customFormat="1" ht="23.1" customHeight="1" spans="2:2">
      <c r="B1146" s="133"/>
    </row>
    <row r="1147" s="122" customFormat="1" ht="23.1" customHeight="1" spans="2:2">
      <c r="B1147" s="133"/>
    </row>
    <row r="1148" s="122" customFormat="1" ht="23.1" customHeight="1" spans="2:2">
      <c r="B1148" s="133"/>
    </row>
    <row r="1149" s="122" customFormat="1" ht="23.1" customHeight="1" spans="2:2">
      <c r="B1149" s="133"/>
    </row>
    <row r="1150" s="122" customFormat="1" ht="23.1" customHeight="1" spans="2:2">
      <c r="B1150" s="133"/>
    </row>
    <row r="1151" s="122" customFormat="1" ht="23.1" customHeight="1" spans="2:2">
      <c r="B1151" s="133"/>
    </row>
    <row r="1152" s="122" customFormat="1" ht="23.1" customHeight="1" spans="2:2">
      <c r="B1152" s="133"/>
    </row>
    <row r="1153" s="122" customFormat="1" ht="23.1" customHeight="1" spans="2:2">
      <c r="B1153" s="133"/>
    </row>
    <row r="1154" s="122" customFormat="1" ht="23.1" customHeight="1" spans="2:2">
      <c r="B1154" s="133"/>
    </row>
    <row r="1155" s="122" customFormat="1" ht="23.1" customHeight="1" spans="2:2">
      <c r="B1155" s="133"/>
    </row>
    <row r="1156" s="122" customFormat="1" ht="23.1" customHeight="1" spans="2:2">
      <c r="B1156" s="133"/>
    </row>
    <row r="1157" s="122" customFormat="1" ht="23.1" customHeight="1" spans="2:2">
      <c r="B1157" s="133"/>
    </row>
    <row r="1158" s="122" customFormat="1" ht="23.1" customHeight="1" spans="2:2">
      <c r="B1158" s="133"/>
    </row>
    <row r="1159" s="122" customFormat="1" ht="23.1" customHeight="1" spans="2:2">
      <c r="B1159" s="133"/>
    </row>
    <row r="1160" s="122" customFormat="1" ht="23.1" customHeight="1" spans="2:2">
      <c r="B1160" s="133"/>
    </row>
    <row r="1161" s="122" customFormat="1" ht="23.1" customHeight="1" spans="2:2">
      <c r="B1161" s="133"/>
    </row>
    <row r="1162" s="122" customFormat="1" ht="23.1" customHeight="1" spans="2:2">
      <c r="B1162" s="133"/>
    </row>
    <row r="1163" s="122" customFormat="1" ht="23.1" customHeight="1" spans="2:2">
      <c r="B1163" s="133"/>
    </row>
    <row r="1164" s="122" customFormat="1" ht="23.1" customHeight="1" spans="2:2">
      <c r="B1164" s="133"/>
    </row>
    <row r="1165" s="122" customFormat="1" ht="23.1" customHeight="1" spans="2:2">
      <c r="B1165" s="133"/>
    </row>
    <row r="1166" s="122" customFormat="1" ht="23.1" customHeight="1" spans="2:2">
      <c r="B1166" s="133"/>
    </row>
    <row r="1167" s="122" customFormat="1" ht="23.1" customHeight="1" spans="2:2">
      <c r="B1167" s="133"/>
    </row>
    <row r="1168" s="122" customFormat="1" ht="23.1" customHeight="1" spans="2:2">
      <c r="B1168" s="133"/>
    </row>
    <row r="1169" s="122" customFormat="1" ht="23.1" customHeight="1" spans="2:2">
      <c r="B1169" s="133"/>
    </row>
    <row r="1170" s="122" customFormat="1" ht="23.1" customHeight="1" spans="2:2">
      <c r="B1170" s="133"/>
    </row>
    <row r="1171" s="122" customFormat="1" ht="23.1" customHeight="1" spans="2:2">
      <c r="B1171" s="133"/>
    </row>
    <row r="1172" s="122" customFormat="1" ht="23.1" customHeight="1" spans="2:2">
      <c r="B1172" s="133"/>
    </row>
    <row r="1173" s="122" customFormat="1" ht="23.1" customHeight="1" spans="2:2">
      <c r="B1173" s="133"/>
    </row>
    <row r="1174" s="122" customFormat="1" ht="23.1" customHeight="1" spans="2:2">
      <c r="B1174" s="133"/>
    </row>
    <row r="1175" s="122" customFormat="1" ht="23.1" customHeight="1" spans="2:2">
      <c r="B1175" s="133"/>
    </row>
    <row r="1176" s="122" customFormat="1" ht="23.1" customHeight="1" spans="2:2">
      <c r="B1176" s="133"/>
    </row>
    <row r="1177" s="122" customFormat="1" ht="23.1" customHeight="1" spans="2:2">
      <c r="B1177" s="133"/>
    </row>
    <row r="1178" s="122" customFormat="1" ht="23.1" customHeight="1" spans="2:2">
      <c r="B1178" s="133"/>
    </row>
    <row r="1179" s="122" customFormat="1" ht="23.1" customHeight="1" spans="2:2">
      <c r="B1179" s="133"/>
    </row>
    <row r="1180" s="122" customFormat="1" ht="23.1" customHeight="1" spans="2:2">
      <c r="B1180" s="133"/>
    </row>
    <row r="1181" s="122" customFormat="1" ht="23.1" customHeight="1" spans="2:2">
      <c r="B1181" s="133"/>
    </row>
    <row r="1182" s="122" customFormat="1" ht="23.1" customHeight="1" spans="2:2">
      <c r="B1182" s="133"/>
    </row>
    <row r="1183" s="122" customFormat="1" ht="23.1" customHeight="1" spans="2:2">
      <c r="B1183" s="133"/>
    </row>
    <row r="1184" s="122" customFormat="1" ht="23.1" customHeight="1" spans="2:2">
      <c r="B1184" s="133"/>
    </row>
    <row r="1185" s="122" customFormat="1" ht="23.1" customHeight="1" spans="2:2">
      <c r="B1185" s="133"/>
    </row>
    <row r="1186" s="122" customFormat="1" ht="23.1" customHeight="1" spans="2:2">
      <c r="B1186" s="133"/>
    </row>
    <row r="1187" s="122" customFormat="1" ht="23.1" customHeight="1" spans="2:2">
      <c r="B1187" s="133"/>
    </row>
    <row r="1188" s="122" customFormat="1" ht="23.1" customHeight="1" spans="2:2">
      <c r="B1188" s="133"/>
    </row>
    <row r="1189" s="122" customFormat="1" ht="23.1" customHeight="1" spans="2:2">
      <c r="B1189" s="133"/>
    </row>
    <row r="1190" s="122" customFormat="1" ht="23.1" customHeight="1" spans="2:2">
      <c r="B1190" s="133"/>
    </row>
    <row r="1191" s="122" customFormat="1" ht="23.1" customHeight="1" spans="2:2">
      <c r="B1191" s="133"/>
    </row>
    <row r="1192" s="122" customFormat="1" ht="23.1" customHeight="1" spans="2:2">
      <c r="B1192" s="133"/>
    </row>
    <row r="1193" s="122" customFormat="1" ht="23.1" customHeight="1" spans="2:2">
      <c r="B1193" s="133"/>
    </row>
    <row r="1194" s="122" customFormat="1" ht="23.1" customHeight="1" spans="2:2">
      <c r="B1194" s="133"/>
    </row>
    <row r="1195" s="122" customFormat="1" ht="23.1" customHeight="1" spans="2:2">
      <c r="B1195" s="133"/>
    </row>
    <row r="1196" s="122" customFormat="1" ht="23.1" customHeight="1" spans="2:2">
      <c r="B1196" s="133"/>
    </row>
    <row r="1197" s="122" customFormat="1" ht="23.1" customHeight="1" spans="2:2">
      <c r="B1197" s="133"/>
    </row>
    <row r="1198" s="122" customFormat="1" ht="23.1" customHeight="1" spans="2:2">
      <c r="B1198" s="133"/>
    </row>
    <row r="1199" s="122" customFormat="1" ht="23.1" customHeight="1" spans="2:2">
      <c r="B1199" s="133"/>
    </row>
    <row r="1200" s="122" customFormat="1" ht="23.1" customHeight="1" spans="2:2">
      <c r="B1200" s="133"/>
    </row>
    <row r="1201" s="122" customFormat="1" ht="23.1" customHeight="1" spans="2:2">
      <c r="B1201" s="133"/>
    </row>
    <row r="1202" s="122" customFormat="1" ht="23.1" customHeight="1" spans="2:2">
      <c r="B1202" s="133"/>
    </row>
    <row r="1203" s="122" customFormat="1" ht="23.1" customHeight="1" spans="2:2">
      <c r="B1203" s="133"/>
    </row>
    <row r="1204" s="122" customFormat="1" ht="23.1" customHeight="1" spans="2:2">
      <c r="B1204" s="133"/>
    </row>
    <row r="1205" s="122" customFormat="1" ht="23.1" customHeight="1" spans="2:2">
      <c r="B1205" s="133"/>
    </row>
    <row r="1206" s="122" customFormat="1" ht="23.1" customHeight="1" spans="2:2">
      <c r="B1206" s="133"/>
    </row>
    <row r="1207" s="122" customFormat="1" ht="23.1" customHeight="1" spans="2:2">
      <c r="B1207" s="133"/>
    </row>
    <row r="1208" s="122" customFormat="1" ht="23.1" customHeight="1" spans="2:2">
      <c r="B1208" s="133"/>
    </row>
    <row r="1209" s="122" customFormat="1" ht="23.1" customHeight="1" spans="2:2">
      <c r="B1209" s="133"/>
    </row>
    <row r="1210" s="122" customFormat="1" ht="23.1" customHeight="1" spans="2:2">
      <c r="B1210" s="133"/>
    </row>
    <row r="1211" s="122" customFormat="1" ht="23.1" customHeight="1" spans="2:2">
      <c r="B1211" s="133"/>
    </row>
    <row r="1212" s="122" customFormat="1" ht="23.1" customHeight="1" spans="2:2">
      <c r="B1212" s="133"/>
    </row>
    <row r="1213" s="122" customFormat="1" ht="23.1" customHeight="1" spans="2:2">
      <c r="B1213" s="133"/>
    </row>
    <row r="1214" s="122" customFormat="1" ht="23.1" customHeight="1" spans="2:2">
      <c r="B1214" s="133"/>
    </row>
    <row r="1215" s="122" customFormat="1" ht="23.1" customHeight="1" spans="2:2">
      <c r="B1215" s="133"/>
    </row>
    <row r="1216" s="122" customFormat="1" ht="23.1" customHeight="1" spans="2:2">
      <c r="B1216" s="133"/>
    </row>
    <row r="1217" s="122" customFormat="1" ht="23.1" customHeight="1" spans="2:2">
      <c r="B1217" s="133"/>
    </row>
    <row r="1218" s="122" customFormat="1" ht="23.1" customHeight="1" spans="2:2">
      <c r="B1218" s="133"/>
    </row>
    <row r="1219" s="122" customFormat="1" ht="23.1" customHeight="1" spans="2:2">
      <c r="B1219" s="133"/>
    </row>
    <row r="1220" s="122" customFormat="1" ht="23.1" customHeight="1" spans="2:2">
      <c r="B1220" s="133"/>
    </row>
    <row r="1221" s="122" customFormat="1" ht="23.1" customHeight="1" spans="2:2">
      <c r="B1221" s="133"/>
    </row>
    <row r="1222" s="122" customFormat="1" ht="23.1" customHeight="1" spans="2:2">
      <c r="B1222" s="133"/>
    </row>
    <row r="1223" s="122" customFormat="1" ht="23.1" customHeight="1" spans="2:2">
      <c r="B1223" s="133"/>
    </row>
    <row r="1224" s="122" customFormat="1" ht="23.1" customHeight="1" spans="2:2">
      <c r="B1224" s="133"/>
    </row>
    <row r="1225" s="122" customFormat="1" ht="23.1" customHeight="1" spans="2:2">
      <c r="B1225" s="133"/>
    </row>
    <row r="1226" s="122" customFormat="1" ht="23.1" customHeight="1" spans="2:2">
      <c r="B1226" s="133"/>
    </row>
    <row r="1227" s="122" customFormat="1" ht="23.1" customHeight="1" spans="2:2">
      <c r="B1227" s="133"/>
    </row>
    <row r="1228" s="122" customFormat="1" ht="23.1" customHeight="1" spans="2:2">
      <c r="B1228" s="133"/>
    </row>
    <row r="1229" s="122" customFormat="1" ht="23.1" customHeight="1" spans="2:2">
      <c r="B1229" s="133"/>
    </row>
    <row r="1230" s="122" customFormat="1" ht="23.1" customHeight="1" spans="2:2">
      <c r="B1230" s="133"/>
    </row>
    <row r="1231" s="122" customFormat="1" ht="23.1" customHeight="1" spans="2:2">
      <c r="B1231" s="133"/>
    </row>
    <row r="1232" s="122" customFormat="1" ht="23.1" customHeight="1" spans="2:2">
      <c r="B1232" s="133"/>
    </row>
    <row r="1233" s="122" customFormat="1" ht="23.1" customHeight="1" spans="2:2">
      <c r="B1233" s="133"/>
    </row>
    <row r="1234" s="122" customFormat="1" ht="23.1" customHeight="1" spans="2:2">
      <c r="B1234" s="133"/>
    </row>
    <row r="1235" s="122" customFormat="1" ht="23.1" customHeight="1" spans="2:2">
      <c r="B1235" s="133"/>
    </row>
    <row r="1236" s="122" customFormat="1" ht="23.1" customHeight="1" spans="2:2">
      <c r="B1236" s="133"/>
    </row>
    <row r="1237" s="122" customFormat="1" ht="23.1" customHeight="1" spans="2:2">
      <c r="B1237" s="133"/>
    </row>
    <row r="1238" s="122" customFormat="1" ht="23.1" customHeight="1" spans="2:2">
      <c r="B1238" s="133"/>
    </row>
    <row r="1239" s="122" customFormat="1" ht="23.1" customHeight="1" spans="2:2">
      <c r="B1239" s="133"/>
    </row>
    <row r="1240" s="122" customFormat="1" ht="23.1" customHeight="1" spans="2:2">
      <c r="B1240" s="133"/>
    </row>
    <row r="1241" s="122" customFormat="1" ht="23.1" customHeight="1" spans="2:2">
      <c r="B1241" s="133"/>
    </row>
    <row r="1242" s="122" customFormat="1" ht="23.1" customHeight="1" spans="2:2">
      <c r="B1242" s="133"/>
    </row>
    <row r="1243" s="122" customFormat="1" ht="23.1" customHeight="1" spans="2:2">
      <c r="B1243" s="133"/>
    </row>
    <row r="1244" s="122" customFormat="1" ht="23.1" customHeight="1" spans="2:2">
      <c r="B1244" s="133"/>
    </row>
    <row r="1245" s="122" customFormat="1" ht="23.1" customHeight="1" spans="2:2">
      <c r="B1245" s="133"/>
    </row>
    <row r="1246" s="122" customFormat="1" ht="23.1" customHeight="1" spans="2:2">
      <c r="B1246" s="133"/>
    </row>
    <row r="1247" s="122" customFormat="1" ht="23.1" customHeight="1" spans="2:2">
      <c r="B1247" s="133"/>
    </row>
    <row r="1248" s="122" customFormat="1" ht="23.1" customHeight="1" spans="2:2">
      <c r="B1248" s="133"/>
    </row>
    <row r="1249" s="122" customFormat="1" ht="23.1" customHeight="1" spans="2:2">
      <c r="B1249" s="133"/>
    </row>
    <row r="1250" s="122" customFormat="1" ht="23.1" customHeight="1" spans="2:2">
      <c r="B1250" s="133"/>
    </row>
    <row r="1251" s="122" customFormat="1" ht="23.1" customHeight="1" spans="2:2">
      <c r="B1251" s="133"/>
    </row>
    <row r="1252" s="122" customFormat="1" ht="23.1" customHeight="1" spans="2:2">
      <c r="B1252" s="133"/>
    </row>
    <row r="1253" s="122" customFormat="1" ht="23.1" customHeight="1" spans="2:2">
      <c r="B1253" s="133"/>
    </row>
    <row r="1254" s="122" customFormat="1" ht="23.1" customHeight="1" spans="2:2">
      <c r="B1254" s="133"/>
    </row>
    <row r="1255" s="122" customFormat="1" ht="23.1" customHeight="1" spans="2:2">
      <c r="B1255" s="133"/>
    </row>
    <row r="1256" s="122" customFormat="1" ht="23.1" customHeight="1" spans="2:2">
      <c r="B1256" s="133"/>
    </row>
    <row r="1257" s="122" customFormat="1" ht="23.1" customHeight="1" spans="2:2">
      <c r="B1257" s="133"/>
    </row>
    <row r="1258" s="122" customFormat="1" ht="23.1" customHeight="1" spans="2:2">
      <c r="B1258" s="133"/>
    </row>
    <row r="1259" s="122" customFormat="1" ht="23.1" customHeight="1" spans="2:2">
      <c r="B1259" s="133"/>
    </row>
    <row r="1260" s="122" customFormat="1" ht="23.1" customHeight="1" spans="2:2">
      <c r="B1260" s="133"/>
    </row>
    <row r="1261" s="122" customFormat="1" ht="23.1" customHeight="1" spans="2:2">
      <c r="B1261" s="133"/>
    </row>
    <row r="1262" s="122" customFormat="1" ht="23.1" customHeight="1" spans="2:2">
      <c r="B1262" s="133"/>
    </row>
    <row r="1263" s="122" customFormat="1" ht="23.1" customHeight="1" spans="2:2">
      <c r="B1263" s="133"/>
    </row>
    <row r="1264" s="122" customFormat="1" ht="23.1" customHeight="1" spans="2:2">
      <c r="B1264" s="133"/>
    </row>
    <row r="1265" s="122" customFormat="1" ht="23.1" customHeight="1" spans="2:2">
      <c r="B1265" s="133"/>
    </row>
    <row r="1266" s="122" customFormat="1" ht="23.1" customHeight="1" spans="2:2">
      <c r="B1266" s="133"/>
    </row>
    <row r="1267" s="122" customFormat="1" ht="23.1" customHeight="1" spans="2:2">
      <c r="B1267" s="133"/>
    </row>
    <row r="1268" s="122" customFormat="1" ht="23.1" customHeight="1" spans="2:2">
      <c r="B1268" s="133"/>
    </row>
    <row r="1269" s="122" customFormat="1" ht="23.1" customHeight="1" spans="2:2">
      <c r="B1269" s="133"/>
    </row>
    <row r="1270" s="122" customFormat="1" ht="23.1" customHeight="1" spans="2:2">
      <c r="B1270" s="133"/>
    </row>
    <row r="1271" s="122" customFormat="1" ht="23.1" customHeight="1" spans="2:2">
      <c r="B1271" s="133"/>
    </row>
    <row r="1272" s="122" customFormat="1" ht="23.1" customHeight="1" spans="2:2">
      <c r="B1272" s="133"/>
    </row>
    <row r="1273" s="122" customFormat="1" ht="23.1" customHeight="1" spans="2:2">
      <c r="B1273" s="133"/>
    </row>
    <row r="1274" s="122" customFormat="1" ht="23.1" customHeight="1" spans="2:2">
      <c r="B1274" s="133"/>
    </row>
    <row r="1275" s="122" customFormat="1" ht="23.1" customHeight="1" spans="2:2">
      <c r="B1275" s="133"/>
    </row>
    <row r="1276" s="122" customFormat="1" ht="23.1" customHeight="1" spans="2:2">
      <c r="B1276" s="133"/>
    </row>
    <row r="1277" s="122" customFormat="1" ht="23.1" customHeight="1" spans="2:2">
      <c r="B1277" s="133"/>
    </row>
    <row r="1278" s="122" customFormat="1" ht="23.1" customHeight="1" spans="2:2">
      <c r="B1278" s="133"/>
    </row>
    <row r="1279" s="122" customFormat="1" ht="23.1" customHeight="1" spans="2:2">
      <c r="B1279" s="133"/>
    </row>
    <row r="1280" s="122" customFormat="1" ht="23.1" customHeight="1" spans="2:2">
      <c r="B1280" s="133"/>
    </row>
    <row r="1281" s="122" customFormat="1" ht="23.1" customHeight="1" spans="2:2">
      <c r="B1281" s="133"/>
    </row>
    <row r="1282" s="122" customFormat="1" ht="23.1" customHeight="1" spans="2:2">
      <c r="B1282" s="133"/>
    </row>
    <row r="1283" s="122" customFormat="1" ht="23.1" customHeight="1" spans="2:2">
      <c r="B1283" s="133"/>
    </row>
    <row r="1284" s="122" customFormat="1" ht="23.1" customHeight="1" spans="2:2">
      <c r="B1284" s="133"/>
    </row>
    <row r="1285" s="122" customFormat="1" ht="23.1" customHeight="1" spans="2:2">
      <c r="B1285" s="133"/>
    </row>
    <row r="1286" s="122" customFormat="1" ht="23.1" customHeight="1" spans="2:2">
      <c r="B1286" s="133"/>
    </row>
    <row r="1287" s="122" customFormat="1" ht="23.1" customHeight="1" spans="2:2">
      <c r="B1287" s="133"/>
    </row>
    <row r="1288" s="122" customFormat="1" ht="23.1" customHeight="1" spans="2:2">
      <c r="B1288" s="133"/>
    </row>
    <row r="1289" s="122" customFormat="1" ht="23.1" customHeight="1" spans="2:2">
      <c r="B1289" s="133"/>
    </row>
    <row r="1290" s="122" customFormat="1" ht="23.1" customHeight="1" spans="2:2">
      <c r="B1290" s="133"/>
    </row>
    <row r="1291" s="122" customFormat="1" ht="23.1" customHeight="1" spans="2:2">
      <c r="B1291" s="133"/>
    </row>
    <row r="1292" s="122" customFormat="1" ht="23.1" customHeight="1" spans="2:2">
      <c r="B1292" s="133"/>
    </row>
    <row r="1293" s="122" customFormat="1" ht="23.1" customHeight="1" spans="2:2">
      <c r="B1293" s="133"/>
    </row>
    <row r="1294" s="122" customFormat="1" ht="23.1" customHeight="1" spans="2:2">
      <c r="B1294" s="133"/>
    </row>
    <row r="1295" s="122" customFormat="1" ht="23.1" customHeight="1" spans="2:2">
      <c r="B1295" s="133"/>
    </row>
    <row r="1296" s="122" customFormat="1" ht="23.1" customHeight="1" spans="2:2">
      <c r="B1296" s="133"/>
    </row>
    <row r="1297" s="122" customFormat="1" ht="23.1" customHeight="1" spans="2:2">
      <c r="B1297" s="133"/>
    </row>
    <row r="1298" s="122" customFormat="1" ht="23.1" customHeight="1" spans="2:2">
      <c r="B1298" s="133"/>
    </row>
    <row r="1299" s="122" customFormat="1" ht="23.1" customHeight="1" spans="2:2">
      <c r="B1299" s="133"/>
    </row>
    <row r="1300" s="122" customFormat="1" ht="23.1" customHeight="1" spans="2:2">
      <c r="B1300" s="133"/>
    </row>
    <row r="1301" s="122" customFormat="1" ht="23.1" customHeight="1" spans="2:2">
      <c r="B1301" s="133"/>
    </row>
    <row r="1302" s="122" customFormat="1" ht="23.1" customHeight="1" spans="2:2">
      <c r="B1302" s="133"/>
    </row>
    <row r="1303" s="122" customFormat="1" ht="23.1" customHeight="1" spans="2:2">
      <c r="B1303" s="133"/>
    </row>
    <row r="1304" s="122" customFormat="1" ht="23.1" customHeight="1" spans="2:2">
      <c r="B1304" s="133"/>
    </row>
    <row r="1305" s="122" customFormat="1" ht="23.1" customHeight="1" spans="2:2">
      <c r="B1305" s="133"/>
    </row>
    <row r="1306" s="122" customFormat="1" ht="23.1" customHeight="1" spans="2:2">
      <c r="B1306" s="133"/>
    </row>
    <row r="1307" s="122" customFormat="1" ht="23.1" customHeight="1" spans="2:2">
      <c r="B1307" s="133"/>
    </row>
    <row r="1308" s="122" customFormat="1" ht="23.1" customHeight="1" spans="2:2">
      <c r="B1308" s="133"/>
    </row>
    <row r="1309" s="122" customFormat="1" ht="23.1" customHeight="1" spans="2:2">
      <c r="B1309" s="133"/>
    </row>
    <row r="1310" s="122" customFormat="1" ht="23.1" customHeight="1" spans="2:2">
      <c r="B1310" s="133"/>
    </row>
    <row r="1311" s="122" customFormat="1" ht="23.1" customHeight="1" spans="2:2">
      <c r="B1311" s="133"/>
    </row>
    <row r="1312" s="122" customFormat="1" ht="23.1" customHeight="1" spans="2:2">
      <c r="B1312" s="133"/>
    </row>
    <row r="1313" s="122" customFormat="1" ht="23.1" customHeight="1" spans="2:2">
      <c r="B1313" s="133"/>
    </row>
    <row r="1314" s="122" customFormat="1" ht="23.1" customHeight="1" spans="2:2">
      <c r="B1314" s="133"/>
    </row>
    <row r="1315" s="122" customFormat="1" ht="23.1" customHeight="1" spans="2:2">
      <c r="B1315" s="133"/>
    </row>
    <row r="1316" s="122" customFormat="1" ht="23.1" customHeight="1" spans="2:2">
      <c r="B1316" s="133"/>
    </row>
    <row r="1317" s="122" customFormat="1" ht="23.1" customHeight="1" spans="2:2">
      <c r="B1317" s="133"/>
    </row>
    <row r="1318" s="122" customFormat="1" ht="23.1" customHeight="1" spans="2:2">
      <c r="B1318" s="133"/>
    </row>
    <row r="1319" s="122" customFormat="1" ht="23.1" customHeight="1" spans="2:2">
      <c r="B1319" s="133"/>
    </row>
    <row r="1320" s="122" customFormat="1" ht="23.1" customHeight="1" spans="2:2">
      <c r="B1320" s="133"/>
    </row>
    <row r="1321" s="122" customFormat="1" ht="23.1" customHeight="1" spans="2:2">
      <c r="B1321" s="133"/>
    </row>
    <row r="1322" s="122" customFormat="1" ht="23.1" customHeight="1" spans="2:2">
      <c r="B1322" s="133"/>
    </row>
    <row r="1323" s="122" customFormat="1" ht="23.1" customHeight="1" spans="2:2">
      <c r="B1323" s="133"/>
    </row>
    <row r="1324" s="122" customFormat="1" ht="23.1" customHeight="1" spans="2:2">
      <c r="B1324" s="133"/>
    </row>
    <row r="1325" s="122" customFormat="1" ht="23.1" customHeight="1" spans="2:2">
      <c r="B1325" s="133"/>
    </row>
    <row r="1326" s="122" customFormat="1" ht="23.1" customHeight="1" spans="2:2">
      <c r="B1326" s="133"/>
    </row>
    <row r="1327" s="122" customFormat="1" ht="23.1" customHeight="1" spans="2:2">
      <c r="B1327" s="133"/>
    </row>
    <row r="1328" s="122" customFormat="1" ht="23.1" customHeight="1" spans="2:2">
      <c r="B1328" s="133"/>
    </row>
    <row r="1329" s="122" customFormat="1" ht="23.1" customHeight="1" spans="2:2">
      <c r="B1329" s="133"/>
    </row>
    <row r="1330" s="122" customFormat="1" ht="23.1" customHeight="1" spans="2:2">
      <c r="B1330" s="133"/>
    </row>
    <row r="1331" s="122" customFormat="1" ht="23.1" customHeight="1" spans="2:2">
      <c r="B1331" s="133"/>
    </row>
    <row r="1332" s="122" customFormat="1" ht="23.1" customHeight="1" spans="2:2">
      <c r="B1332" s="133"/>
    </row>
    <row r="1333" s="122" customFormat="1" ht="23.1" customHeight="1" spans="2:2">
      <c r="B1333" s="133"/>
    </row>
    <row r="1334" s="122" customFormat="1" ht="23.1" customHeight="1" spans="2:2">
      <c r="B1334" s="133"/>
    </row>
    <row r="1335" s="122" customFormat="1" ht="23.1" customHeight="1" spans="2:2">
      <c r="B1335" s="133"/>
    </row>
    <row r="1336" s="122" customFormat="1" ht="23.1" customHeight="1" spans="2:2">
      <c r="B1336" s="133"/>
    </row>
    <row r="1337" s="122" customFormat="1" ht="23.1" customHeight="1" spans="2:2">
      <c r="B1337" s="133"/>
    </row>
    <row r="1338" s="122" customFormat="1" ht="23.1" customHeight="1" spans="2:2">
      <c r="B1338" s="133"/>
    </row>
    <row r="1339" s="122" customFormat="1" ht="23.1" customHeight="1" spans="2:2">
      <c r="B1339" s="133"/>
    </row>
    <row r="1340" s="122" customFormat="1" ht="23.1" customHeight="1" spans="2:2">
      <c r="B1340" s="133"/>
    </row>
    <row r="1341" s="122" customFormat="1" ht="23.1" customHeight="1" spans="2:2">
      <c r="B1341" s="133"/>
    </row>
    <row r="1342" s="122" customFormat="1" ht="23.1" customHeight="1" spans="2:2">
      <c r="B1342" s="133"/>
    </row>
    <row r="1343" s="122" customFormat="1" ht="23.1" customHeight="1" spans="2:2">
      <c r="B1343" s="133"/>
    </row>
    <row r="1344" s="122" customFormat="1" ht="23.1" customHeight="1" spans="2:2">
      <c r="B1344" s="133"/>
    </row>
    <row r="1345" s="122" customFormat="1" ht="23.1" customHeight="1" spans="2:2">
      <c r="B1345" s="133"/>
    </row>
    <row r="1346" s="122" customFormat="1" ht="23.1" customHeight="1" spans="2:2">
      <c r="B1346" s="133"/>
    </row>
    <row r="1347" s="122" customFormat="1" ht="23.1" customHeight="1" spans="2:2">
      <c r="B1347" s="133"/>
    </row>
    <row r="1348" s="122" customFormat="1" ht="23.1" customHeight="1" spans="2:2">
      <c r="B1348" s="133"/>
    </row>
    <row r="1349" s="122" customFormat="1" ht="23.1" customHeight="1" spans="2:2">
      <c r="B1349" s="133"/>
    </row>
    <row r="1350" s="122" customFormat="1" ht="23.1" customHeight="1" spans="2:2">
      <c r="B1350" s="133"/>
    </row>
    <row r="1351" s="122" customFormat="1" ht="23.1" customHeight="1" spans="2:2">
      <c r="B1351" s="133"/>
    </row>
    <row r="1352" s="122" customFormat="1" ht="23.1" customHeight="1" spans="2:2">
      <c r="B1352" s="133"/>
    </row>
    <row r="1353" s="122" customFormat="1" ht="23.1" customHeight="1" spans="2:2">
      <c r="B1353" s="133"/>
    </row>
    <row r="1354" s="122" customFormat="1" ht="23.1" customHeight="1" spans="2:2">
      <c r="B1354" s="133"/>
    </row>
    <row r="1355" s="122" customFormat="1" ht="23.1" customHeight="1" spans="2:2">
      <c r="B1355" s="133"/>
    </row>
    <row r="1356" s="122" customFormat="1" ht="23.1" customHeight="1" spans="2:2">
      <c r="B1356" s="133"/>
    </row>
    <row r="1357" s="122" customFormat="1" ht="23.1" customHeight="1" spans="2:2">
      <c r="B1357" s="133"/>
    </row>
    <row r="1358" s="122" customFormat="1" ht="23.1" customHeight="1" spans="2:2">
      <c r="B1358" s="133"/>
    </row>
    <row r="1359" s="122" customFormat="1" ht="23.1" customHeight="1" spans="2:2">
      <c r="B1359" s="133"/>
    </row>
    <row r="1360" s="122" customFormat="1" ht="23.1" customHeight="1" spans="2:2">
      <c r="B1360" s="133"/>
    </row>
    <row r="1361" s="122" customFormat="1" ht="23.1" customHeight="1" spans="2:2">
      <c r="B1361" s="133"/>
    </row>
    <row r="1362" s="122" customFormat="1" ht="23.1" customHeight="1" spans="2:2">
      <c r="B1362" s="133"/>
    </row>
    <row r="1363" s="122" customFormat="1" ht="23.1" customHeight="1" spans="2:2">
      <c r="B1363" s="133"/>
    </row>
    <row r="1364" s="122" customFormat="1" ht="23.1" customHeight="1" spans="2:2">
      <c r="B1364" s="133"/>
    </row>
    <row r="1365" s="122" customFormat="1" ht="23.1" customHeight="1" spans="2:2">
      <c r="B1365" s="133"/>
    </row>
    <row r="1366" s="122" customFormat="1" ht="23.1" customHeight="1" spans="2:2">
      <c r="B1366" s="133"/>
    </row>
    <row r="1367" s="122" customFormat="1" ht="23.1" customHeight="1" spans="2:2">
      <c r="B1367" s="133"/>
    </row>
    <row r="1368" s="122" customFormat="1" ht="23.1" customHeight="1" spans="2:2">
      <c r="B1368" s="133"/>
    </row>
    <row r="1369" s="122" customFormat="1" ht="23.1" customHeight="1" spans="2:2">
      <c r="B1369" s="133"/>
    </row>
    <row r="1370" s="122" customFormat="1" ht="23.1" customHeight="1" spans="2:2">
      <c r="B1370" s="133"/>
    </row>
    <row r="1371" s="122" customFormat="1" ht="23.1" customHeight="1" spans="2:2">
      <c r="B1371" s="133"/>
    </row>
    <row r="1372" s="122" customFormat="1" ht="23.1" customHeight="1" spans="2:2">
      <c r="B1372" s="133"/>
    </row>
    <row r="1373" s="122" customFormat="1" ht="23.1" customHeight="1" spans="2:2">
      <c r="B1373" s="133"/>
    </row>
    <row r="1374" s="122" customFormat="1" ht="23.1" customHeight="1" spans="2:2">
      <c r="B1374" s="133"/>
    </row>
    <row r="1375" s="122" customFormat="1" ht="23.1" customHeight="1" spans="2:2">
      <c r="B1375" s="133"/>
    </row>
    <row r="1376" s="122" customFormat="1" ht="23.1" customHeight="1" spans="2:2">
      <c r="B1376" s="133"/>
    </row>
    <row r="1377" s="122" customFormat="1" ht="23.1" customHeight="1" spans="2:2">
      <c r="B1377" s="133"/>
    </row>
    <row r="1378" s="122" customFormat="1" ht="23.1" customHeight="1" spans="2:2">
      <c r="B1378" s="133"/>
    </row>
    <row r="1379" s="122" customFormat="1" ht="23.1" customHeight="1" spans="2:2">
      <c r="B1379" s="133"/>
    </row>
    <row r="1380" s="122" customFormat="1" ht="23.1" customHeight="1" spans="2:2">
      <c r="B1380" s="133"/>
    </row>
    <row r="1381" s="122" customFormat="1" ht="23.1" customHeight="1" spans="2:2">
      <c r="B1381" s="133"/>
    </row>
    <row r="1382" s="122" customFormat="1" ht="23.1" customHeight="1" spans="2:2">
      <c r="B1382" s="133"/>
    </row>
    <row r="1383" s="122" customFormat="1" ht="23.1" customHeight="1" spans="2:2">
      <c r="B1383" s="133"/>
    </row>
    <row r="1384" s="122" customFormat="1" ht="23.1" customHeight="1" spans="2:2">
      <c r="B1384" s="133"/>
    </row>
    <row r="1385" s="122" customFormat="1" ht="23.1" customHeight="1" spans="2:2">
      <c r="B1385" s="133"/>
    </row>
    <row r="1386" s="122" customFormat="1" ht="23.1" customHeight="1" spans="2:2">
      <c r="B1386" s="133"/>
    </row>
    <row r="1387" s="122" customFormat="1" ht="23.1" customHeight="1" spans="2:2">
      <c r="B1387" s="133"/>
    </row>
    <row r="1388" s="122" customFormat="1" ht="23.1" customHeight="1" spans="2:2">
      <c r="B1388" s="133"/>
    </row>
    <row r="1389" s="122" customFormat="1" ht="23.1" customHeight="1" spans="2:2">
      <c r="B1389" s="133"/>
    </row>
    <row r="1390" s="122" customFormat="1" ht="23.1" customHeight="1" spans="2:2">
      <c r="B1390" s="133"/>
    </row>
    <row r="1391" s="122" customFormat="1" ht="23.1" customHeight="1" spans="2:2">
      <c r="B1391" s="133"/>
    </row>
    <row r="1392" s="122" customFormat="1" ht="23.1" customHeight="1" spans="2:2">
      <c r="B1392" s="133"/>
    </row>
    <row r="1393" s="122" customFormat="1" ht="23.1" customHeight="1" spans="2:2">
      <c r="B1393" s="133"/>
    </row>
    <row r="1394" s="122" customFormat="1" ht="24.95" customHeight="1" spans="2:2">
      <c r="B1394" s="133"/>
    </row>
    <row r="1395" s="122" customFormat="1" ht="24.95" customHeight="1" spans="2:2">
      <c r="B1395" s="133"/>
    </row>
    <row r="1396" s="122" customFormat="1" ht="24.95" customHeight="1" spans="2:2">
      <c r="B1396" s="133"/>
    </row>
    <row r="1397" s="122" customFormat="1" ht="24.95" customHeight="1" spans="2:2">
      <c r="B1397" s="133"/>
    </row>
    <row r="1398" s="122" customFormat="1" ht="24.95" customHeight="1" spans="2:2">
      <c r="B1398" s="133"/>
    </row>
    <row r="1399" s="122" customFormat="1" ht="24.95" customHeight="1" spans="2:2">
      <c r="B1399" s="133"/>
    </row>
    <row r="1400" s="122" customFormat="1" ht="24.95" customHeight="1" spans="2:2">
      <c r="B1400" s="133"/>
    </row>
    <row r="1401" s="122" customFormat="1" ht="24.95" customHeight="1" spans="2:2">
      <c r="B1401" s="133"/>
    </row>
    <row r="1402" s="122" customFormat="1" ht="24.95" customHeight="1" spans="2:2">
      <c r="B1402" s="133"/>
    </row>
    <row r="1403" s="122" customFormat="1" ht="24.95" customHeight="1" spans="2:2">
      <c r="B1403" s="133"/>
    </row>
    <row r="1404" s="122" customFormat="1" ht="24.95" customHeight="1" spans="2:2">
      <c r="B1404" s="133"/>
    </row>
    <row r="1405" s="122" customFormat="1" ht="24.95" customHeight="1" spans="2:2">
      <c r="B1405" s="133"/>
    </row>
    <row r="1406" s="122" customFormat="1" ht="24.95" customHeight="1" spans="2:2">
      <c r="B1406" s="133"/>
    </row>
    <row r="1407" s="122" customFormat="1" ht="24.95" customHeight="1" spans="2:2">
      <c r="B1407" s="133"/>
    </row>
    <row r="1408" s="122" customFormat="1" ht="24.95" customHeight="1" spans="2:2">
      <c r="B1408" s="133"/>
    </row>
    <row r="1409" s="122" customFormat="1" ht="24.95" customHeight="1" spans="2:2">
      <c r="B1409" s="133"/>
    </row>
    <row r="1410" s="122" customFormat="1" ht="24.95" customHeight="1" spans="2:2">
      <c r="B1410" s="133"/>
    </row>
    <row r="1411" s="122" customFormat="1" ht="24.95" customHeight="1" spans="2:2">
      <c r="B1411" s="133"/>
    </row>
    <row r="1412" s="122" customFormat="1" ht="24.95" customHeight="1" spans="2:2">
      <c r="B1412" s="133"/>
    </row>
    <row r="1413" s="122" customFormat="1" ht="24.95" customHeight="1" spans="2:2">
      <c r="B1413" s="133"/>
    </row>
    <row r="1414" s="122" customFormat="1" ht="24.95" customHeight="1" spans="2:2">
      <c r="B1414" s="133"/>
    </row>
    <row r="1415" s="122" customFormat="1" ht="24.95" customHeight="1" spans="2:2">
      <c r="B1415" s="133"/>
    </row>
    <row r="1416" s="122" customFormat="1" ht="24.95" customHeight="1" spans="2:2">
      <c r="B1416" s="133"/>
    </row>
    <row r="1417" s="122" customFormat="1" ht="24.95" customHeight="1" spans="2:2">
      <c r="B1417" s="133"/>
    </row>
    <row r="1418" s="122" customFormat="1" ht="24.95" customHeight="1" spans="2:2">
      <c r="B1418" s="133"/>
    </row>
    <row r="1419" s="122" customFormat="1" ht="24.95" customHeight="1" spans="2:2">
      <c r="B1419" s="133"/>
    </row>
    <row r="1420" s="122" customFormat="1" ht="24.95" customHeight="1" spans="2:2">
      <c r="B1420" s="133"/>
    </row>
    <row r="1421" s="122" customFormat="1" ht="24.95" customHeight="1" spans="2:2">
      <c r="B1421" s="133"/>
    </row>
    <row r="1422" s="122" customFormat="1" ht="24.95" customHeight="1" spans="2:2">
      <c r="B1422" s="133"/>
    </row>
    <row r="1423" s="122" customFormat="1" ht="24.95" customHeight="1" spans="2:2">
      <c r="B1423" s="133"/>
    </row>
    <row r="1424" s="122" customFormat="1" ht="24.95" customHeight="1" spans="2:2">
      <c r="B1424" s="133"/>
    </row>
    <row r="1425" s="122" customFormat="1" ht="24.95" customHeight="1" spans="2:2">
      <c r="B1425" s="133"/>
    </row>
    <row r="1426" s="122" customFormat="1" ht="24.95" customHeight="1" spans="2:2">
      <c r="B1426" s="133"/>
    </row>
    <row r="1427" s="122" customFormat="1" ht="24.95" customHeight="1" spans="2:2">
      <c r="B1427" s="133"/>
    </row>
    <row r="1428" s="122" customFormat="1" ht="24.95" customHeight="1" spans="2:2">
      <c r="B1428" s="133"/>
    </row>
    <row r="1429" s="122" customFormat="1" ht="24.95" customHeight="1" spans="2:2">
      <c r="B1429" s="133"/>
    </row>
    <row r="1430" s="122" customFormat="1" ht="24.95" customHeight="1" spans="2:2">
      <c r="B1430" s="133"/>
    </row>
    <row r="1431" s="122" customFormat="1" ht="24.95" customHeight="1" spans="2:2">
      <c r="B1431" s="133"/>
    </row>
    <row r="1432" s="122" customFormat="1" ht="24.95" customHeight="1" spans="2:2">
      <c r="B1432" s="133"/>
    </row>
    <row r="1433" s="122" customFormat="1" ht="24.95" customHeight="1" spans="2:2">
      <c r="B1433" s="133"/>
    </row>
    <row r="1434" s="122" customFormat="1" ht="24.95" customHeight="1" spans="2:2">
      <c r="B1434" s="133"/>
    </row>
    <row r="1435" s="122" customFormat="1" ht="24.95" customHeight="1" spans="2:2">
      <c r="B1435" s="133"/>
    </row>
    <row r="1436" s="122" customFormat="1" ht="24.95" customHeight="1" spans="2:2">
      <c r="B1436" s="133"/>
    </row>
    <row r="1437" s="122" customFormat="1" ht="24.95" customHeight="1" spans="2:2">
      <c r="B1437" s="133"/>
    </row>
    <row r="1438" s="122" customFormat="1" ht="24.95" customHeight="1" spans="2:2">
      <c r="B1438" s="133"/>
    </row>
    <row r="1439" s="122" customFormat="1" ht="24.95" customHeight="1" spans="2:2">
      <c r="B1439" s="133"/>
    </row>
    <row r="1440" s="122" customFormat="1" ht="24.95" customHeight="1" spans="2:2">
      <c r="B1440" s="133"/>
    </row>
    <row r="1441" s="122" customFormat="1" ht="24.95" customHeight="1" spans="2:2">
      <c r="B1441" s="133"/>
    </row>
    <row r="1442" s="122" customFormat="1" ht="24.95" customHeight="1" spans="2:2">
      <c r="B1442" s="133"/>
    </row>
    <row r="1443" s="122" customFormat="1" ht="24.95" customHeight="1" spans="2:2">
      <c r="B1443" s="133"/>
    </row>
    <row r="1444" s="122" customFormat="1" ht="24.95" customHeight="1" spans="2:2">
      <c r="B1444" s="133"/>
    </row>
    <row r="1445" s="122" customFormat="1" ht="24.95" customHeight="1" spans="2:2">
      <c r="B1445" s="133"/>
    </row>
    <row r="1446" s="122" customFormat="1" ht="24.95" customHeight="1" spans="2:2">
      <c r="B1446" s="133"/>
    </row>
    <row r="1447" s="122" customFormat="1" ht="24.95" customHeight="1" spans="2:2">
      <c r="B1447" s="133"/>
    </row>
    <row r="1448" s="122" customFormat="1" ht="24.95" customHeight="1" spans="2:2">
      <c r="B1448" s="133"/>
    </row>
    <row r="1449" s="122" customFormat="1" ht="24.95" customHeight="1" spans="2:2">
      <c r="B1449" s="133"/>
    </row>
    <row r="1450" s="122" customFormat="1" ht="24.95" customHeight="1" spans="2:2">
      <c r="B1450" s="133"/>
    </row>
    <row r="1451" s="122" customFormat="1" ht="24.95" customHeight="1" spans="2:2">
      <c r="B1451" s="133"/>
    </row>
    <row r="1452" s="122" customFormat="1" ht="24.95" customHeight="1" spans="2:2">
      <c r="B1452" s="133"/>
    </row>
    <row r="1453" s="122" customFormat="1" ht="24.95" customHeight="1" spans="2:2">
      <c r="B1453" s="133"/>
    </row>
    <row r="1454" s="122" customFormat="1" ht="24.95" customHeight="1" spans="2:2">
      <c r="B1454" s="133"/>
    </row>
    <row r="1455" s="122" customFormat="1" ht="24.95" customHeight="1" spans="2:2">
      <c r="B1455" s="133"/>
    </row>
    <row r="1456" s="122" customFormat="1" ht="24.95" customHeight="1" spans="2:2">
      <c r="B1456" s="133"/>
    </row>
    <row r="1457" s="122" customFormat="1" ht="24.95" customHeight="1" spans="2:2">
      <c r="B1457" s="133"/>
    </row>
    <row r="1458" s="122" customFormat="1" ht="24.95" customHeight="1" spans="2:2">
      <c r="B1458" s="133"/>
    </row>
    <row r="1459" s="122" customFormat="1" ht="24.95" customHeight="1" spans="2:2">
      <c r="B1459" s="133"/>
    </row>
    <row r="1460" s="122" customFormat="1" ht="24.95" customHeight="1" spans="2:2">
      <c r="B1460" s="133"/>
    </row>
    <row r="1461" s="122" customFormat="1" ht="24.95" customHeight="1" spans="2:2">
      <c r="B1461" s="133"/>
    </row>
    <row r="1462" s="122" customFormat="1" ht="24.95" customHeight="1" spans="2:2">
      <c r="B1462" s="133"/>
    </row>
    <row r="1463" s="122" customFormat="1" ht="24.95" customHeight="1" spans="2:2">
      <c r="B1463" s="133"/>
    </row>
    <row r="1464" s="122" customFormat="1" ht="24.95" customHeight="1" spans="2:2">
      <c r="B1464" s="133"/>
    </row>
    <row r="1465" s="122" customFormat="1" ht="24.95" customHeight="1" spans="2:2">
      <c r="B1465" s="133"/>
    </row>
    <row r="1466" s="122" customFormat="1" ht="24.95" customHeight="1" spans="2:2">
      <c r="B1466" s="133"/>
    </row>
    <row r="1467" s="122" customFormat="1" ht="24.95" customHeight="1" spans="2:2">
      <c r="B1467" s="133"/>
    </row>
    <row r="1468" s="122" customFormat="1" ht="24.95" customHeight="1" spans="2:2">
      <c r="B1468" s="133"/>
    </row>
    <row r="1469" s="122" customFormat="1" ht="24.95" customHeight="1" spans="2:2">
      <c r="B1469" s="133"/>
    </row>
    <row r="1470" s="122" customFormat="1" ht="24.95" customHeight="1" spans="2:2">
      <c r="B1470" s="133"/>
    </row>
    <row r="1471" s="122" customFormat="1" ht="24.95" customHeight="1" spans="2:2">
      <c r="B1471" s="133"/>
    </row>
    <row r="1472" s="122" customFormat="1" ht="24.95" customHeight="1" spans="2:2">
      <c r="B1472" s="133"/>
    </row>
    <row r="1473" s="122" customFormat="1" ht="24.95" customHeight="1" spans="2:2">
      <c r="B1473" s="133"/>
    </row>
    <row r="1474" s="122" customFormat="1" ht="24.95" customHeight="1" spans="2:2">
      <c r="B1474" s="133"/>
    </row>
    <row r="1475" s="122" customFormat="1" ht="24.95" customHeight="1" spans="2:2">
      <c r="B1475" s="133"/>
    </row>
    <row r="1476" s="122" customFormat="1" ht="24.95" customHeight="1" spans="2:2">
      <c r="B1476" s="133"/>
    </row>
    <row r="1477" s="122" customFormat="1" ht="24.95" customHeight="1" spans="2:2">
      <c r="B1477" s="133"/>
    </row>
    <row r="1478" s="122" customFormat="1" ht="24.95" customHeight="1" spans="2:2">
      <c r="B1478" s="133"/>
    </row>
    <row r="1479" s="122" customFormat="1" ht="24.95" customHeight="1" spans="2:2">
      <c r="B1479" s="133"/>
    </row>
    <row r="1480" s="122" customFormat="1" ht="24.95" customHeight="1" spans="2:2">
      <c r="B1480" s="133"/>
    </row>
    <row r="1481" s="122" customFormat="1" ht="24.95" customHeight="1" spans="2:2">
      <c r="B1481" s="133"/>
    </row>
    <row r="1482" s="122" customFormat="1" ht="24.95" customHeight="1" spans="2:2">
      <c r="B1482" s="133"/>
    </row>
    <row r="1483" s="122" customFormat="1" ht="24.95" customHeight="1" spans="2:2">
      <c r="B1483" s="133"/>
    </row>
    <row r="1484" s="122" customFormat="1" ht="24.95" customHeight="1" spans="2:2">
      <c r="B1484" s="133"/>
    </row>
    <row r="1485" s="122" customFormat="1" ht="24.95" customHeight="1" spans="2:2">
      <c r="B1485" s="133"/>
    </row>
    <row r="1486" s="122" customFormat="1" ht="24.95" customHeight="1" spans="2:2">
      <c r="B1486" s="133"/>
    </row>
    <row r="1487" s="122" customFormat="1" ht="24.95" customHeight="1" spans="2:2">
      <c r="B1487" s="133"/>
    </row>
    <row r="1488" s="122" customFormat="1" ht="24.95" customHeight="1" spans="2:2">
      <c r="B1488" s="133"/>
    </row>
    <row r="1489" s="122" customFormat="1" ht="24.95" customHeight="1" spans="2:2">
      <c r="B1489" s="133"/>
    </row>
    <row r="1490" s="122" customFormat="1" ht="24.95" customHeight="1" spans="2:2">
      <c r="B1490" s="133"/>
    </row>
    <row r="1491" s="122" customFormat="1" ht="24.95" customHeight="1" spans="2:2">
      <c r="B1491" s="133"/>
    </row>
    <row r="1492" s="122" customFormat="1" ht="24.95" customHeight="1" spans="2:2">
      <c r="B1492" s="133"/>
    </row>
    <row r="1493" s="122" customFormat="1" ht="24.95" customHeight="1" spans="2:2">
      <c r="B1493" s="133"/>
    </row>
    <row r="1494" s="122" customFormat="1" ht="24.95" customHeight="1" spans="2:2">
      <c r="B1494" s="133"/>
    </row>
    <row r="1495" s="122" customFormat="1" ht="24.95" customHeight="1" spans="2:2">
      <c r="B1495" s="133"/>
    </row>
    <row r="1496" s="122" customFormat="1" ht="24.95" customHeight="1" spans="2:2">
      <c r="B1496" s="133"/>
    </row>
    <row r="1497" s="122" customFormat="1" ht="24.95" customHeight="1" spans="2:2">
      <c r="B1497" s="133"/>
    </row>
    <row r="1498" s="122" customFormat="1" ht="24.95" customHeight="1" spans="2:2">
      <c r="B1498" s="133"/>
    </row>
    <row r="1499" s="122" customFormat="1" ht="24.95" customHeight="1" spans="2:2">
      <c r="B1499" s="133"/>
    </row>
    <row r="1500" s="122" customFormat="1" ht="24.95" customHeight="1" spans="2:2">
      <c r="B1500" s="133"/>
    </row>
    <row r="1501" s="122" customFormat="1" ht="24.95" customHeight="1" spans="2:2">
      <c r="B1501" s="133"/>
    </row>
    <row r="1502" s="122" customFormat="1" ht="24.95" customHeight="1" spans="2:2">
      <c r="B1502" s="133"/>
    </row>
    <row r="1503" s="122" customFormat="1" ht="24.95" customHeight="1" spans="2:2">
      <c r="B1503" s="133"/>
    </row>
    <row r="1504" s="122" customFormat="1" ht="24.95" customHeight="1" spans="2:2">
      <c r="B1504" s="133"/>
    </row>
    <row r="1505" s="122" customFormat="1" ht="24.95" customHeight="1" spans="2:2">
      <c r="B1505" s="133"/>
    </row>
    <row r="1506" s="122" customFormat="1" ht="24.95" customHeight="1" spans="2:2">
      <c r="B1506" s="133"/>
    </row>
    <row r="1507" s="122" customFormat="1" ht="24.95" customHeight="1" spans="2:2">
      <c r="B1507" s="133"/>
    </row>
    <row r="1508" s="122" customFormat="1" ht="24.95" customHeight="1" spans="2:2">
      <c r="B1508" s="133"/>
    </row>
    <row r="1509" s="122" customFormat="1" ht="24.95" customHeight="1" spans="2:2">
      <c r="B1509" s="133"/>
    </row>
    <row r="1510" s="122" customFormat="1" ht="24.95" customHeight="1" spans="2:2">
      <c r="B1510" s="133"/>
    </row>
    <row r="1511" s="122" customFormat="1" ht="24.95" customHeight="1" spans="2:2">
      <c r="B1511" s="133"/>
    </row>
    <row r="1512" s="122" customFormat="1" ht="24.95" customHeight="1" spans="2:2">
      <c r="B1512" s="133"/>
    </row>
    <row r="1513" s="122" customFormat="1" ht="24.95" customHeight="1" spans="2:2">
      <c r="B1513" s="133"/>
    </row>
    <row r="1514" s="122" customFormat="1" ht="24.95" customHeight="1" spans="2:2">
      <c r="B1514" s="133"/>
    </row>
    <row r="1515" s="122" customFormat="1" ht="24.95" customHeight="1" spans="2:2">
      <c r="B1515" s="133"/>
    </row>
    <row r="1516" s="122" customFormat="1" ht="24.95" customHeight="1" spans="2:2">
      <c r="B1516" s="133"/>
    </row>
    <row r="1517" s="122" customFormat="1" ht="24.95" customHeight="1" spans="2:2">
      <c r="B1517" s="133"/>
    </row>
    <row r="1518" s="122" customFormat="1" ht="24.95" customHeight="1" spans="2:2">
      <c r="B1518" s="133"/>
    </row>
    <row r="1519" s="122" customFormat="1" ht="24.95" customHeight="1" spans="2:2">
      <c r="B1519" s="133"/>
    </row>
    <row r="1520" s="122" customFormat="1" ht="24.95" customHeight="1" spans="2:2">
      <c r="B1520" s="133"/>
    </row>
    <row r="1521" s="122" customFormat="1" ht="24.95" customHeight="1" spans="2:2">
      <c r="B1521" s="133"/>
    </row>
    <row r="1522" s="122" customFormat="1" ht="24.95" customHeight="1" spans="2:2">
      <c r="B1522" s="133"/>
    </row>
    <row r="1523" s="122" customFormat="1" ht="24.95" customHeight="1" spans="2:2">
      <c r="B1523" s="133"/>
    </row>
    <row r="1524" s="122" customFormat="1" ht="24.95" customHeight="1" spans="2:2">
      <c r="B1524" s="133"/>
    </row>
    <row r="1525" s="122" customFormat="1" ht="24.95" customHeight="1" spans="2:2">
      <c r="B1525" s="133"/>
    </row>
    <row r="1526" s="122" customFormat="1" ht="24.95" customHeight="1" spans="2:2">
      <c r="B1526" s="133"/>
    </row>
    <row r="1527" s="122" customFormat="1" ht="24.95" customHeight="1" spans="2:2">
      <c r="B1527" s="133"/>
    </row>
    <row r="1528" s="122" customFormat="1" ht="24.95" customHeight="1" spans="2:2">
      <c r="B1528" s="133"/>
    </row>
    <row r="1529" s="122" customFormat="1" ht="24.95" customHeight="1" spans="2:2">
      <c r="B1529" s="133"/>
    </row>
    <row r="1530" s="122" customFormat="1" ht="24.95" customHeight="1" spans="2:2">
      <c r="B1530" s="133"/>
    </row>
    <row r="1531" s="122" customFormat="1" ht="24.95" customHeight="1" spans="2:2">
      <c r="B1531" s="133"/>
    </row>
    <row r="1532" s="122" customFormat="1" ht="24.95" customHeight="1" spans="2:2">
      <c r="B1532" s="133"/>
    </row>
    <row r="1533" s="122" customFormat="1" ht="24.95" customHeight="1" spans="2:2">
      <c r="B1533" s="133"/>
    </row>
    <row r="1534" s="122" customFormat="1" ht="24.95" customHeight="1" spans="2:2">
      <c r="B1534" s="133"/>
    </row>
    <row r="1535" s="122" customFormat="1" ht="24.95" customHeight="1" spans="2:2">
      <c r="B1535" s="133"/>
    </row>
    <row r="1536" s="122" customFormat="1" ht="24.95" customHeight="1" spans="2:2">
      <c r="B1536" s="133"/>
    </row>
    <row r="1537" s="122" customFormat="1" ht="24.95" customHeight="1" spans="2:2">
      <c r="B1537" s="133"/>
    </row>
    <row r="1538" s="122" customFormat="1" ht="24.95" customHeight="1" spans="2:2">
      <c r="B1538" s="133"/>
    </row>
    <row r="1539" s="122" customFormat="1" ht="24.95" customHeight="1" spans="2:2">
      <c r="B1539" s="133"/>
    </row>
    <row r="1540" s="122" customFormat="1" ht="24.95" customHeight="1" spans="2:2">
      <c r="B1540" s="133"/>
    </row>
    <row r="1541" s="122" customFormat="1" ht="24.95" customHeight="1" spans="2:2">
      <c r="B1541" s="133"/>
    </row>
    <row r="1542" s="122" customFormat="1" ht="24.95" customHeight="1" spans="2:2">
      <c r="B1542" s="133"/>
    </row>
    <row r="1543" s="122" customFormat="1" ht="24.95" customHeight="1" spans="2:2">
      <c r="B1543" s="133"/>
    </row>
    <row r="1544" s="122" customFormat="1" ht="24.95" customHeight="1" spans="2:2">
      <c r="B1544" s="133"/>
    </row>
    <row r="1545" s="122" customFormat="1" ht="24.95" customHeight="1" spans="2:2">
      <c r="B1545" s="133"/>
    </row>
    <row r="1546" s="122" customFormat="1" ht="24.95" customHeight="1" spans="2:2">
      <c r="B1546" s="133"/>
    </row>
    <row r="1547" s="122" customFormat="1" ht="24.95" customHeight="1" spans="2:2">
      <c r="B1547" s="133"/>
    </row>
    <row r="1548" s="122" customFormat="1" ht="24.95" customHeight="1" spans="2:2">
      <c r="B1548" s="133"/>
    </row>
    <row r="1549" s="122" customFormat="1" ht="24.95" customHeight="1" spans="2:2">
      <c r="B1549" s="133"/>
    </row>
    <row r="1550" s="122" customFormat="1" ht="24.95" customHeight="1" spans="2:2">
      <c r="B1550" s="133"/>
    </row>
    <row r="1551" s="122" customFormat="1" ht="24.95" customHeight="1" spans="2:2">
      <c r="B1551" s="133"/>
    </row>
    <row r="1552" s="122" customFormat="1" ht="24.95" customHeight="1" spans="2:2">
      <c r="B1552" s="133"/>
    </row>
    <row r="1553" s="122" customFormat="1" ht="24.95" customHeight="1" spans="2:2">
      <c r="B1553" s="133"/>
    </row>
    <row r="1554" s="122" customFormat="1" ht="24.95" customHeight="1" spans="2:2">
      <c r="B1554" s="133"/>
    </row>
    <row r="1555" s="122" customFormat="1" ht="24.95" customHeight="1" spans="2:2">
      <c r="B1555" s="133"/>
    </row>
    <row r="1556" s="122" customFormat="1" ht="24.95" customHeight="1" spans="2:2">
      <c r="B1556" s="133"/>
    </row>
    <row r="1557" s="122" customFormat="1" ht="24.95" customHeight="1" spans="2:2">
      <c r="B1557" s="133"/>
    </row>
    <row r="1558" s="122" customFormat="1" ht="24.95" customHeight="1" spans="2:2">
      <c r="B1558" s="133"/>
    </row>
    <row r="1559" s="122" customFormat="1" ht="24.95" customHeight="1" spans="2:2">
      <c r="B1559" s="133"/>
    </row>
    <row r="1560" s="122" customFormat="1" ht="24.95" customHeight="1" spans="2:2">
      <c r="B1560" s="133"/>
    </row>
    <row r="1561" s="122" customFormat="1" ht="24.95" customHeight="1" spans="2:2">
      <c r="B1561" s="133"/>
    </row>
    <row r="1562" s="122" customFormat="1" ht="24.95" customHeight="1" spans="2:2">
      <c r="B1562" s="133"/>
    </row>
    <row r="1563" s="122" customFormat="1" ht="24.95" customHeight="1" spans="2:2">
      <c r="B1563" s="133"/>
    </row>
    <row r="1564" s="122" customFormat="1" ht="24.95" customHeight="1" spans="2:2">
      <c r="B1564" s="133"/>
    </row>
    <row r="1565" s="122" customFormat="1" ht="24.95" customHeight="1" spans="2:2">
      <c r="B1565" s="133"/>
    </row>
    <row r="1566" s="122" customFormat="1" ht="24.95" customHeight="1" spans="2:2">
      <c r="B1566" s="133"/>
    </row>
    <row r="1567" s="122" customFormat="1" ht="24.95" customHeight="1" spans="2:2">
      <c r="B1567" s="133"/>
    </row>
    <row r="1568" s="122" customFormat="1" ht="24.95" customHeight="1" spans="2:2">
      <c r="B1568" s="133"/>
    </row>
    <row r="1569" s="122" customFormat="1" ht="24.95" customHeight="1" spans="2:2">
      <c r="B1569" s="133"/>
    </row>
    <row r="1570" s="122" customFormat="1" ht="24.95" customHeight="1" spans="2:2">
      <c r="B1570" s="133"/>
    </row>
    <row r="1571" s="122" customFormat="1" ht="24.95" customHeight="1" spans="2:2">
      <c r="B1571" s="133"/>
    </row>
    <row r="1572" s="122" customFormat="1" ht="24.95" customHeight="1" spans="2:2">
      <c r="B1572" s="133"/>
    </row>
    <row r="1573" s="122" customFormat="1" ht="24.95" customHeight="1" spans="2:2">
      <c r="B1573" s="133"/>
    </row>
    <row r="1574" s="122" customFormat="1" ht="24.95" customHeight="1" spans="2:2">
      <c r="B1574" s="133"/>
    </row>
    <row r="1575" s="122" customFormat="1" ht="24.95" customHeight="1" spans="2:2">
      <c r="B1575" s="133"/>
    </row>
    <row r="1576" s="122" customFormat="1" ht="24.95" customHeight="1" spans="2:2">
      <c r="B1576" s="133"/>
    </row>
    <row r="1577" s="122" customFormat="1" ht="24.95" customHeight="1" spans="2:2">
      <c r="B1577" s="133"/>
    </row>
    <row r="1578" s="122" customFormat="1" ht="24.95" customHeight="1" spans="2:2">
      <c r="B1578" s="133"/>
    </row>
    <row r="1579" s="122" customFormat="1" ht="24.95" customHeight="1" spans="2:2">
      <c r="B1579" s="133"/>
    </row>
    <row r="1580" s="122" customFormat="1" ht="24.95" customHeight="1" spans="2:2">
      <c r="B1580" s="133"/>
    </row>
    <row r="1581" s="122" customFormat="1" ht="24.95" customHeight="1" spans="2:2">
      <c r="B1581" s="133"/>
    </row>
    <row r="1582" s="122" customFormat="1" ht="24.95" customHeight="1" spans="2:2">
      <c r="B1582" s="133"/>
    </row>
    <row r="1583" s="122" customFormat="1" ht="24.95" customHeight="1" spans="2:2">
      <c r="B1583" s="133"/>
    </row>
    <row r="1584" s="122" customFormat="1" ht="24.95" customHeight="1" spans="2:2">
      <c r="B1584" s="133"/>
    </row>
    <row r="1585" s="122" customFormat="1" ht="24.95" customHeight="1" spans="2:2">
      <c r="B1585" s="133"/>
    </row>
    <row r="1586" s="122" customFormat="1" ht="24.95" customHeight="1" spans="2:2">
      <c r="B1586" s="133"/>
    </row>
    <row r="1587" s="122" customFormat="1" ht="24.95" customHeight="1" spans="2:2">
      <c r="B1587" s="133"/>
    </row>
    <row r="1588" s="122" customFormat="1" ht="24.95" customHeight="1" spans="2:2">
      <c r="B1588" s="133"/>
    </row>
    <row r="1589" s="122" customFormat="1" ht="24.95" customHeight="1" spans="2:2">
      <c r="B1589" s="133"/>
    </row>
    <row r="1590" s="122" customFormat="1" ht="24.95" customHeight="1" spans="2:2">
      <c r="B1590" s="133"/>
    </row>
    <row r="1591" s="122" customFormat="1" ht="24.95" customHeight="1" spans="2:2">
      <c r="B1591" s="133"/>
    </row>
    <row r="1592" s="122" customFormat="1" ht="24.95" customHeight="1" spans="2:2">
      <c r="B1592" s="133"/>
    </row>
    <row r="1593" s="122" customFormat="1" ht="24.95" customHeight="1" spans="2:2">
      <c r="B1593" s="133"/>
    </row>
    <row r="1594" s="122" customFormat="1" ht="24.95" customHeight="1" spans="2:2">
      <c r="B1594" s="133"/>
    </row>
    <row r="1595" s="122" customFormat="1" ht="24.95" customHeight="1" spans="2:2">
      <c r="B1595" s="133"/>
    </row>
    <row r="1596" s="122" customFormat="1" ht="24.95" customHeight="1" spans="2:2">
      <c r="B1596" s="133"/>
    </row>
    <row r="1597" s="122" customFormat="1" ht="24.95" customHeight="1" spans="2:2">
      <c r="B1597" s="133"/>
    </row>
    <row r="1598" s="122" customFormat="1" ht="24.95" customHeight="1" spans="2:2">
      <c r="B1598" s="133"/>
    </row>
    <row r="1599" s="122" customFormat="1" ht="24.95" customHeight="1" spans="2:2">
      <c r="B1599" s="133"/>
    </row>
    <row r="1600" s="122" customFormat="1" ht="24.95" customHeight="1" spans="2:2">
      <c r="B1600" s="133"/>
    </row>
    <row r="1601" s="122" customFormat="1" ht="24.95" customHeight="1" spans="2:2">
      <c r="B1601" s="133"/>
    </row>
    <row r="1602" s="122" customFormat="1" ht="24.95" customHeight="1" spans="2:2">
      <c r="B1602" s="133"/>
    </row>
    <row r="1603" s="122" customFormat="1" ht="24.95" customHeight="1" spans="2:2">
      <c r="B1603" s="133"/>
    </row>
    <row r="1604" s="122" customFormat="1" ht="24.95" customHeight="1" spans="2:2">
      <c r="B1604" s="133"/>
    </row>
    <row r="1605" s="122" customFormat="1" ht="24.95" customHeight="1" spans="2:2">
      <c r="B1605" s="133"/>
    </row>
    <row r="1606" s="122" customFormat="1" ht="24.95" customHeight="1" spans="2:2">
      <c r="B1606" s="133"/>
    </row>
    <row r="1607" s="122" customFormat="1" ht="24.95" customHeight="1" spans="2:2">
      <c r="B1607" s="133"/>
    </row>
    <row r="1608" s="122" customFormat="1" ht="24.95" customHeight="1" spans="2:2">
      <c r="B1608" s="133"/>
    </row>
    <row r="1609" s="122" customFormat="1" ht="24.95" customHeight="1" spans="2:2">
      <c r="B1609" s="133"/>
    </row>
    <row r="1610" s="122" customFormat="1" ht="24.95" customHeight="1" spans="2:2">
      <c r="B1610" s="133"/>
    </row>
    <row r="1611" s="122" customFormat="1" ht="24.95" customHeight="1" spans="2:2">
      <c r="B1611" s="133"/>
    </row>
    <row r="1612" s="122" customFormat="1" ht="24.95" customHeight="1" spans="2:2">
      <c r="B1612" s="133"/>
    </row>
    <row r="1613" s="122" customFormat="1" ht="24.95" customHeight="1" spans="2:2">
      <c r="B1613" s="133"/>
    </row>
    <row r="1614" s="122" customFormat="1" ht="24.95" customHeight="1" spans="2:2">
      <c r="B1614" s="133"/>
    </row>
    <row r="1615" s="122" customFormat="1" ht="24.95" customHeight="1" spans="2:2">
      <c r="B1615" s="133"/>
    </row>
    <row r="1616" s="122" customFormat="1" ht="24.95" customHeight="1" spans="2:2">
      <c r="B1616" s="133"/>
    </row>
    <row r="1617" s="122" customFormat="1" ht="24.95" customHeight="1" spans="2:2">
      <c r="B1617" s="133"/>
    </row>
    <row r="1618" s="122" customFormat="1" ht="24.95" customHeight="1" spans="2:2">
      <c r="B1618" s="133"/>
    </row>
    <row r="1619" s="122" customFormat="1" ht="24.95" customHeight="1" spans="2:2">
      <c r="B1619" s="133"/>
    </row>
    <row r="1620" s="122" customFormat="1" ht="24.95" customHeight="1" spans="2:2">
      <c r="B1620" s="133"/>
    </row>
    <row r="1621" s="122" customFormat="1" ht="24.95" customHeight="1" spans="2:2">
      <c r="B1621" s="133"/>
    </row>
    <row r="1622" s="122" customFormat="1" ht="24.95" customHeight="1" spans="2:2">
      <c r="B1622" s="133"/>
    </row>
    <row r="1623" s="122" customFormat="1" ht="24.95" customHeight="1" spans="2:2">
      <c r="B1623" s="133"/>
    </row>
    <row r="1624" s="122" customFormat="1" ht="24.95" customHeight="1" spans="2:2">
      <c r="B1624" s="133"/>
    </row>
    <row r="1625" s="122" customFormat="1" ht="24.95" customHeight="1" spans="2:2">
      <c r="B1625" s="133"/>
    </row>
    <row r="1626" s="122" customFormat="1" ht="24.95" customHeight="1" spans="2:2">
      <c r="B1626" s="133"/>
    </row>
    <row r="1627" s="122" customFormat="1" ht="24.95" customHeight="1" spans="2:2">
      <c r="B1627" s="133"/>
    </row>
    <row r="1628" s="122" customFormat="1" ht="24.95" customHeight="1" spans="2:2">
      <c r="B1628" s="133"/>
    </row>
    <row r="1629" s="122" customFormat="1" ht="24.95" customHeight="1" spans="2:2">
      <c r="B1629" s="133"/>
    </row>
    <row r="1630" s="122" customFormat="1" ht="24.95" customHeight="1" spans="2:2">
      <c r="B1630" s="133"/>
    </row>
    <row r="1631" s="122" customFormat="1" ht="24.95" customHeight="1" spans="2:2">
      <c r="B1631" s="133"/>
    </row>
    <row r="1632" s="122" customFormat="1" ht="24.95" customHeight="1" spans="2:2">
      <c r="B1632" s="133"/>
    </row>
    <row r="1633" s="122" customFormat="1" ht="24.95" customHeight="1" spans="2:2">
      <c r="B1633" s="133"/>
    </row>
    <row r="1634" s="122" customFormat="1" ht="24.95" customHeight="1" spans="2:2">
      <c r="B1634" s="133"/>
    </row>
    <row r="1635" s="122" customFormat="1" ht="24.95" customHeight="1" spans="2:2">
      <c r="B1635" s="133"/>
    </row>
    <row r="1636" s="122" customFormat="1" ht="24.95" customHeight="1" spans="2:2">
      <c r="B1636" s="133"/>
    </row>
    <row r="1637" s="122" customFormat="1" ht="24.95" customHeight="1" spans="2:2">
      <c r="B1637" s="133"/>
    </row>
    <row r="1638" s="122" customFormat="1" ht="24.95" customHeight="1" spans="2:2">
      <c r="B1638" s="133"/>
    </row>
    <row r="1639" s="122" customFormat="1" ht="24.95" customHeight="1" spans="2:2">
      <c r="B1639" s="133"/>
    </row>
    <row r="1640" s="122" customFormat="1" ht="24.95" customHeight="1" spans="2:2">
      <c r="B1640" s="133"/>
    </row>
    <row r="1641" s="122" customFormat="1" ht="24.95" customHeight="1" spans="2:2">
      <c r="B1641" s="133"/>
    </row>
    <row r="1642" s="122" customFormat="1" ht="24.95" customHeight="1" spans="2:2">
      <c r="B1642" s="133"/>
    </row>
    <row r="1643" s="122" customFormat="1" ht="24.95" customHeight="1" spans="2:2">
      <c r="B1643" s="133"/>
    </row>
    <row r="1644" s="122" customFormat="1" ht="24.95" customHeight="1" spans="2:2">
      <c r="B1644" s="133"/>
    </row>
    <row r="1645" s="122" customFormat="1" ht="24.95" customHeight="1" spans="2:2">
      <c r="B1645" s="133"/>
    </row>
    <row r="1646" s="122" customFormat="1" ht="24.95" customHeight="1" spans="2:2">
      <c r="B1646" s="133"/>
    </row>
    <row r="1647" s="122" customFormat="1" ht="24.95" customHeight="1" spans="2:2">
      <c r="B1647" s="133"/>
    </row>
    <row r="1648" s="122" customFormat="1" ht="24.95" customHeight="1" spans="2:2">
      <c r="B1648" s="133"/>
    </row>
    <row r="1649" s="122" customFormat="1" ht="24.95" customHeight="1" spans="2:2">
      <c r="B1649" s="133"/>
    </row>
    <row r="1650" s="122" customFormat="1" ht="24.95" customHeight="1" spans="2:2">
      <c r="B1650" s="133"/>
    </row>
    <row r="1651" s="122" customFormat="1" ht="24.95" customHeight="1" spans="2:2">
      <c r="B1651" s="133"/>
    </row>
    <row r="1652" s="122" customFormat="1" ht="24.95" customHeight="1" spans="2:2">
      <c r="B1652" s="133"/>
    </row>
    <row r="1653" s="122" customFormat="1" ht="24.95" customHeight="1" spans="2:2">
      <c r="B1653" s="133"/>
    </row>
    <row r="1654" s="122" customFormat="1" ht="24.95" customHeight="1" spans="2:2">
      <c r="B1654" s="133"/>
    </row>
    <row r="1655" s="122" customFormat="1" ht="24.95" customHeight="1" spans="2:2">
      <c r="B1655" s="133"/>
    </row>
    <row r="1656" s="122" customFormat="1" ht="24.95" customHeight="1" spans="2:2">
      <c r="B1656" s="133"/>
    </row>
    <row r="1657" s="122" customFormat="1" ht="24.95" customHeight="1" spans="2:2">
      <c r="B1657" s="133"/>
    </row>
    <row r="1658" s="122" customFormat="1" ht="24.95" customHeight="1" spans="2:2">
      <c r="B1658" s="133"/>
    </row>
    <row r="1659" s="122" customFormat="1" ht="24.95" customHeight="1" spans="2:2">
      <c r="B1659" s="133"/>
    </row>
    <row r="1660" s="122" customFormat="1" ht="24.95" customHeight="1" spans="2:2">
      <c r="B1660" s="133"/>
    </row>
    <row r="1661" s="122" customFormat="1" ht="24.95" customHeight="1" spans="2:2">
      <c r="B1661" s="133"/>
    </row>
    <row r="1662" s="122" customFormat="1" ht="24.95" customHeight="1" spans="2:2">
      <c r="B1662" s="133"/>
    </row>
    <row r="1663" s="122" customFormat="1" ht="24.95" customHeight="1" spans="2:2">
      <c r="B1663" s="133"/>
    </row>
    <row r="1664" s="122" customFormat="1" ht="24.95" customHeight="1" spans="2:2">
      <c r="B1664" s="133"/>
    </row>
    <row r="1665" s="122" customFormat="1" ht="24.95" customHeight="1" spans="2:2">
      <c r="B1665" s="133"/>
    </row>
    <row r="1666" s="122" customFormat="1" ht="24.95" customHeight="1" spans="2:2">
      <c r="B1666" s="133"/>
    </row>
    <row r="1667" s="122" customFormat="1" ht="24.95" customHeight="1" spans="2:2">
      <c r="B1667" s="133"/>
    </row>
    <row r="1668" s="122" customFormat="1" ht="24.95" customHeight="1" spans="2:2">
      <c r="B1668" s="133"/>
    </row>
    <row r="1669" s="122" customFormat="1" ht="24.95" customHeight="1" spans="2:2">
      <c r="B1669" s="133"/>
    </row>
    <row r="1670" s="122" customFormat="1" ht="24.95" customHeight="1" spans="2:2">
      <c r="B1670" s="133"/>
    </row>
    <row r="1671" s="122" customFormat="1" ht="24.95" customHeight="1" spans="2:2">
      <c r="B1671" s="133"/>
    </row>
    <row r="1672" s="122" customFormat="1" ht="24.95" customHeight="1" spans="2:2">
      <c r="B1672" s="133"/>
    </row>
    <row r="1673" s="122" customFormat="1" ht="24.95" customHeight="1" spans="2:2">
      <c r="B1673" s="133"/>
    </row>
    <row r="1674" s="122" customFormat="1" ht="24.95" customHeight="1" spans="2:2">
      <c r="B1674" s="133"/>
    </row>
    <row r="1675" s="122" customFormat="1" ht="24.95" customHeight="1" spans="2:2">
      <c r="B1675" s="133"/>
    </row>
    <row r="1676" s="122" customFormat="1" ht="24.95" customHeight="1" spans="2:2">
      <c r="B1676" s="133"/>
    </row>
    <row r="1677" s="122" customFormat="1" ht="24.95" customHeight="1" spans="2:2">
      <c r="B1677" s="133"/>
    </row>
    <row r="1678" s="122" customFormat="1" ht="24.95" customHeight="1" spans="2:2">
      <c r="B1678" s="133"/>
    </row>
    <row r="1679" s="122" customFormat="1" ht="24.95" customHeight="1" spans="2:2">
      <c r="B1679" s="133"/>
    </row>
    <row r="1680" s="122" customFormat="1" ht="24.95" customHeight="1" spans="2:2">
      <c r="B1680" s="133"/>
    </row>
    <row r="1681" s="122" customFormat="1" ht="24.95" customHeight="1" spans="2:2">
      <c r="B1681" s="133"/>
    </row>
    <row r="1682" s="122" customFormat="1" ht="24.95" customHeight="1" spans="2:2">
      <c r="B1682" s="133"/>
    </row>
    <row r="1683" s="122" customFormat="1" ht="24.95" customHeight="1" spans="2:2">
      <c r="B1683" s="133"/>
    </row>
    <row r="1684" s="122" customFormat="1" ht="24.95" customHeight="1" spans="2:2">
      <c r="B1684" s="133"/>
    </row>
    <row r="1685" s="122" customFormat="1" ht="24.95" customHeight="1" spans="2:2">
      <c r="B1685" s="133"/>
    </row>
    <row r="1686" s="122" customFormat="1" ht="24.95" customHeight="1" spans="2:2">
      <c r="B1686" s="133"/>
    </row>
    <row r="1687" s="122" customFormat="1" ht="24.95" customHeight="1" spans="2:2">
      <c r="B1687" s="133"/>
    </row>
    <row r="1688" s="122" customFormat="1" ht="24.95" customHeight="1" spans="2:2">
      <c r="B1688" s="133"/>
    </row>
    <row r="1689" s="122" customFormat="1" ht="24.95" customHeight="1" spans="2:2">
      <c r="B1689" s="133"/>
    </row>
    <row r="1690" s="122" customFormat="1" ht="24.95" customHeight="1" spans="2:2">
      <c r="B1690" s="133"/>
    </row>
    <row r="1691" s="122" customFormat="1" ht="24.95" customHeight="1" spans="2:2">
      <c r="B1691" s="133"/>
    </row>
    <row r="1692" s="122" customFormat="1" ht="24.95" customHeight="1" spans="2:2">
      <c r="B1692" s="133"/>
    </row>
    <row r="1693" s="122" customFormat="1" ht="24.95" customHeight="1" spans="2:2">
      <c r="B1693" s="133"/>
    </row>
    <row r="1694" s="122" customFormat="1" ht="24.95" customHeight="1" spans="2:2">
      <c r="B1694" s="133"/>
    </row>
    <row r="1695" s="122" customFormat="1" ht="24.95" customHeight="1" spans="2:2">
      <c r="B1695" s="133"/>
    </row>
    <row r="1696" s="122" customFormat="1" ht="24.95" customHeight="1" spans="2:2">
      <c r="B1696" s="133"/>
    </row>
    <row r="1697" s="122" customFormat="1" ht="24.95" customHeight="1" spans="2:2">
      <c r="B1697" s="133"/>
    </row>
    <row r="1698" s="122" customFormat="1" ht="24.95" customHeight="1" spans="2:2">
      <c r="B1698" s="133"/>
    </row>
    <row r="1699" s="122" customFormat="1" ht="24.95" customHeight="1" spans="2:2">
      <c r="B1699" s="133"/>
    </row>
    <row r="1700" s="122" customFormat="1" ht="24.95" customHeight="1" spans="2:2">
      <c r="B1700" s="133"/>
    </row>
    <row r="1701" s="122" customFormat="1" ht="24.95" customHeight="1" spans="2:2">
      <c r="B1701" s="133"/>
    </row>
    <row r="1702" s="122" customFormat="1" ht="24.95" customHeight="1" spans="2:2">
      <c r="B1702" s="133"/>
    </row>
    <row r="1703" s="122" customFormat="1" ht="24.95" customHeight="1" spans="2:2">
      <c r="B1703" s="133"/>
    </row>
    <row r="1704" s="122" customFormat="1" ht="24.95" customHeight="1" spans="2:2">
      <c r="B1704" s="133"/>
    </row>
    <row r="1705" s="122" customFormat="1" ht="24.95" customHeight="1" spans="2:2">
      <c r="B1705" s="133"/>
    </row>
    <row r="1706" s="122" customFormat="1" ht="24.95" customHeight="1" spans="2:2">
      <c r="B1706" s="133"/>
    </row>
    <row r="1707" s="122" customFormat="1" ht="24.95" customHeight="1" spans="2:2">
      <c r="B1707" s="133"/>
    </row>
    <row r="1708" s="122" customFormat="1" ht="24.95" customHeight="1" spans="2:2">
      <c r="B1708" s="133"/>
    </row>
    <row r="1709" s="122" customFormat="1" ht="24.95" customHeight="1" spans="2:2">
      <c r="B1709" s="133"/>
    </row>
    <row r="1710" s="122" customFormat="1" ht="24.95" customHeight="1" spans="2:2">
      <c r="B1710" s="133"/>
    </row>
    <row r="1711" s="122" customFormat="1" ht="24.95" customHeight="1" spans="2:2">
      <c r="B1711" s="133"/>
    </row>
    <row r="1712" s="122" customFormat="1" ht="24.95" customHeight="1" spans="2:2">
      <c r="B1712" s="133"/>
    </row>
    <row r="1713" s="122" customFormat="1" ht="24.95" customHeight="1" spans="2:2">
      <c r="B1713" s="133"/>
    </row>
    <row r="1714" s="122" customFormat="1" ht="24.95" customHeight="1" spans="2:2">
      <c r="B1714" s="133"/>
    </row>
    <row r="1715" s="122" customFormat="1" ht="24.95" customHeight="1" spans="2:2">
      <c r="B1715" s="133"/>
    </row>
    <row r="1716" s="122" customFormat="1" ht="24.95" customHeight="1" spans="2:2">
      <c r="B1716" s="133"/>
    </row>
    <row r="1717" s="122" customFormat="1" ht="24.95" customHeight="1" spans="2:2">
      <c r="B1717" s="133"/>
    </row>
    <row r="1718" s="122" customFormat="1" ht="24.95" customHeight="1" spans="2:2">
      <c r="B1718" s="133"/>
    </row>
    <row r="1719" s="122" customFormat="1" ht="24.95" customHeight="1" spans="2:2">
      <c r="B1719" s="133"/>
    </row>
    <row r="1720" s="122" customFormat="1" ht="24.95" customHeight="1" spans="2:2">
      <c r="B1720" s="133"/>
    </row>
    <row r="1721" s="122" customFormat="1" ht="24.95" customHeight="1" spans="2:2">
      <c r="B1721" s="133"/>
    </row>
    <row r="1722" s="122" customFormat="1" ht="24.95" customHeight="1" spans="2:2">
      <c r="B1722" s="133"/>
    </row>
    <row r="1723" s="122" customFormat="1" ht="24.95" customHeight="1" spans="2:2">
      <c r="B1723" s="133"/>
    </row>
    <row r="1724" s="122" customFormat="1" ht="24.95" customHeight="1" spans="2:2">
      <c r="B1724" s="133"/>
    </row>
    <row r="1725" s="122" customFormat="1" ht="24.95" customHeight="1" spans="2:2">
      <c r="B1725" s="133"/>
    </row>
    <row r="1726" s="122" customFormat="1" ht="24.95" customHeight="1" spans="2:2">
      <c r="B1726" s="133"/>
    </row>
    <row r="1727" s="122" customFormat="1" ht="24.95" customHeight="1" spans="2:2">
      <c r="B1727" s="133"/>
    </row>
    <row r="1728" s="122" customFormat="1" ht="24.95" customHeight="1" spans="2:2">
      <c r="B1728" s="133"/>
    </row>
    <row r="1729" s="122" customFormat="1" ht="24.95" customHeight="1" spans="2:2">
      <c r="B1729" s="133"/>
    </row>
    <row r="1730" s="122" customFormat="1" ht="24.95" customHeight="1" spans="2:2">
      <c r="B1730" s="133"/>
    </row>
    <row r="1731" s="122" customFormat="1" ht="24.95" customHeight="1" spans="2:2">
      <c r="B1731" s="133"/>
    </row>
    <row r="1732" s="122" customFormat="1" ht="24.95" customHeight="1" spans="2:2">
      <c r="B1732" s="133"/>
    </row>
    <row r="1733" s="122" customFormat="1" ht="24.95" customHeight="1" spans="2:2">
      <c r="B1733" s="133"/>
    </row>
    <row r="1734" s="122" customFormat="1" ht="24.95" customHeight="1" spans="2:2">
      <c r="B1734" s="133"/>
    </row>
    <row r="1735" s="122" customFormat="1" ht="24.95" customHeight="1" spans="2:2">
      <c r="B1735" s="133"/>
    </row>
    <row r="1736" s="122" customFormat="1" ht="24.95" customHeight="1" spans="2:2">
      <c r="B1736" s="133"/>
    </row>
    <row r="1737" s="122" customFormat="1" ht="24.95" customHeight="1" spans="2:2">
      <c r="B1737" s="133"/>
    </row>
    <row r="1738" s="122" customFormat="1" ht="24.95" customHeight="1" spans="2:2">
      <c r="B1738" s="133"/>
    </row>
    <row r="1739" s="122" customFormat="1" ht="24.95" customHeight="1" spans="2:2">
      <c r="B1739" s="133"/>
    </row>
    <row r="1740" s="122" customFormat="1" ht="24.95" customHeight="1" spans="2:2">
      <c r="B1740" s="133"/>
    </row>
    <row r="1741" s="122" customFormat="1" ht="24.95" customHeight="1" spans="2:2">
      <c r="B1741" s="133"/>
    </row>
    <row r="1742" s="122" customFormat="1" ht="24.95" customHeight="1" spans="2:2">
      <c r="B1742" s="133"/>
    </row>
    <row r="1743" s="122" customFormat="1" ht="24.95" customHeight="1" spans="2:2">
      <c r="B1743" s="133"/>
    </row>
    <row r="1744" s="122" customFormat="1" ht="24.95" customHeight="1" spans="2:2">
      <c r="B1744" s="133"/>
    </row>
    <row r="1745" s="122" customFormat="1" ht="24.95" customHeight="1" spans="2:2">
      <c r="B1745" s="133"/>
    </row>
    <row r="1746" s="122" customFormat="1" ht="24.95" customHeight="1" spans="2:2">
      <c r="B1746" s="133"/>
    </row>
    <row r="1747" s="122" customFormat="1" ht="24.95" customHeight="1" spans="2:2">
      <c r="B1747" s="133"/>
    </row>
    <row r="1748" s="122" customFormat="1" ht="24.95" customHeight="1" spans="2:2">
      <c r="B1748" s="133"/>
    </row>
    <row r="1749" s="122" customFormat="1" ht="24.95" customHeight="1" spans="2:2">
      <c r="B1749" s="133"/>
    </row>
    <row r="1750" s="122" customFormat="1" ht="24.95" customHeight="1" spans="2:2">
      <c r="B1750" s="133"/>
    </row>
    <row r="1751" s="122" customFormat="1" ht="24.95" customHeight="1" spans="2:2">
      <c r="B1751" s="133"/>
    </row>
    <row r="1752" s="122" customFormat="1" ht="24.95" customHeight="1" spans="2:2">
      <c r="B1752" s="133"/>
    </row>
    <row r="1753" s="122" customFormat="1" ht="24.95" customHeight="1" spans="2:2">
      <c r="B1753" s="133"/>
    </row>
    <row r="1754" s="122" customFormat="1" ht="24.95" customHeight="1" spans="2:2">
      <c r="B1754" s="133"/>
    </row>
    <row r="1755" s="122" customFormat="1" ht="24.95" customHeight="1" spans="2:2">
      <c r="B1755" s="133"/>
    </row>
    <row r="1756" s="122" customFormat="1" ht="24.95" customHeight="1" spans="2:2">
      <c r="B1756" s="133"/>
    </row>
    <row r="1757" s="122" customFormat="1" ht="24.95" customHeight="1" spans="2:2">
      <c r="B1757" s="133"/>
    </row>
    <row r="1758" s="122" customFormat="1" ht="24.95" customHeight="1" spans="2:2">
      <c r="B1758" s="133"/>
    </row>
    <row r="1759" s="122" customFormat="1" ht="24.95" customHeight="1" spans="2:2">
      <c r="B1759" s="133"/>
    </row>
    <row r="1760" s="122" customFormat="1" ht="24.95" customHeight="1" spans="2:2">
      <c r="B1760" s="133"/>
    </row>
    <row r="1761" s="122" customFormat="1" ht="24.95" customHeight="1" spans="2:2">
      <c r="B1761" s="133"/>
    </row>
    <row r="1762" s="122" customFormat="1" ht="24.95" customHeight="1" spans="2:2">
      <c r="B1762" s="133"/>
    </row>
    <row r="1763" s="122" customFormat="1" ht="24.95" customHeight="1" spans="2:2">
      <c r="B1763" s="133"/>
    </row>
    <row r="1764" s="122" customFormat="1" ht="24.95" customHeight="1" spans="2:2">
      <c r="B1764" s="133"/>
    </row>
    <row r="1765" s="122" customFormat="1" ht="24.95" customHeight="1" spans="2:2">
      <c r="B1765" s="133"/>
    </row>
    <row r="1766" s="122" customFormat="1" ht="24.95" customHeight="1" spans="2:2">
      <c r="B1766" s="133"/>
    </row>
    <row r="1767" s="122" customFormat="1" ht="24.95" customHeight="1" spans="2:2">
      <c r="B1767" s="133"/>
    </row>
    <row r="1768" s="122" customFormat="1" ht="24.95" customHeight="1" spans="2:2">
      <c r="B1768" s="133"/>
    </row>
    <row r="1769" s="122" customFormat="1" ht="24.95" customHeight="1" spans="2:2">
      <c r="B1769" s="133"/>
    </row>
    <row r="1770" s="122" customFormat="1" ht="24.95" customHeight="1" spans="2:2">
      <c r="B1770" s="133"/>
    </row>
    <row r="1771" s="122" customFormat="1" ht="24.95" customHeight="1" spans="2:2">
      <c r="B1771" s="133"/>
    </row>
    <row r="1772" s="122" customFormat="1" ht="24.95" customHeight="1" spans="2:2">
      <c r="B1772" s="133"/>
    </row>
    <row r="1773" s="122" customFormat="1" ht="24.95" customHeight="1" spans="2:2">
      <c r="B1773" s="133"/>
    </row>
    <row r="1774" s="122" customFormat="1" ht="24.95" customHeight="1" spans="2:2">
      <c r="B1774" s="133"/>
    </row>
    <row r="1775" s="122" customFormat="1" ht="24.95" customHeight="1" spans="2:2">
      <c r="B1775" s="133"/>
    </row>
    <row r="1776" s="122" customFormat="1" ht="24.95" customHeight="1" spans="2:2">
      <c r="B1776" s="133"/>
    </row>
    <row r="1777" s="122" customFormat="1" ht="24.95" customHeight="1" spans="2:2">
      <c r="B1777" s="133"/>
    </row>
    <row r="1778" s="122" customFormat="1" ht="24.95" customHeight="1" spans="2:2">
      <c r="B1778" s="133"/>
    </row>
    <row r="1779" s="122" customFormat="1" ht="24.95" customHeight="1" spans="2:2">
      <c r="B1779" s="133"/>
    </row>
    <row r="1780" s="122" customFormat="1" ht="24.95" customHeight="1" spans="2:2">
      <c r="B1780" s="133"/>
    </row>
    <row r="1781" s="122" customFormat="1" ht="24.95" customHeight="1" spans="2:2">
      <c r="B1781" s="133"/>
    </row>
    <row r="1782" s="122" customFormat="1" ht="24.95" customHeight="1" spans="2:2">
      <c r="B1782" s="133"/>
    </row>
    <row r="1783" s="122" customFormat="1" ht="24.95" customHeight="1" spans="2:2">
      <c r="B1783" s="133"/>
    </row>
    <row r="1784" s="122" customFormat="1" ht="24.95" customHeight="1" spans="2:2">
      <c r="B1784" s="133"/>
    </row>
    <row r="1785" s="122" customFormat="1" ht="24.95" customHeight="1" spans="2:2">
      <c r="B1785" s="133"/>
    </row>
    <row r="1786" s="122" customFormat="1" ht="24.95" customHeight="1" spans="2:2">
      <c r="B1786" s="133"/>
    </row>
    <row r="1787" s="122" customFormat="1" ht="24.95" customHeight="1" spans="2:2">
      <c r="B1787" s="133"/>
    </row>
    <row r="1788" s="122" customFormat="1" ht="24.95" customHeight="1" spans="2:2">
      <c r="B1788" s="133"/>
    </row>
    <row r="1789" s="122" customFormat="1" ht="24.95" customHeight="1" spans="2:2">
      <c r="B1789" s="133"/>
    </row>
    <row r="1790" s="122" customFormat="1" ht="24.95" customHeight="1" spans="2:2">
      <c r="B1790" s="133"/>
    </row>
    <row r="1791" s="122" customFormat="1" ht="24.95" customHeight="1" spans="2:2">
      <c r="B1791" s="133"/>
    </row>
    <row r="1792" s="122" customFormat="1" ht="24.95" customHeight="1" spans="2:2">
      <c r="B1792" s="133"/>
    </row>
    <row r="1793" s="122" customFormat="1" ht="24.95" customHeight="1" spans="2:2">
      <c r="B1793" s="133"/>
    </row>
    <row r="1794" s="122" customFormat="1" ht="24.95" customHeight="1" spans="2:2">
      <c r="B1794" s="133"/>
    </row>
    <row r="1795" s="122" customFormat="1" ht="24.95" customHeight="1" spans="2:2">
      <c r="B1795" s="133"/>
    </row>
    <row r="1796" s="122" customFormat="1" ht="24.95" customHeight="1" spans="2:2">
      <c r="B1796" s="133"/>
    </row>
    <row r="1797" s="122" customFormat="1" ht="24.95" customHeight="1" spans="2:2">
      <c r="B1797" s="133"/>
    </row>
    <row r="1798" s="122" customFormat="1" ht="24.95" customHeight="1" spans="2:2">
      <c r="B1798" s="133"/>
    </row>
    <row r="1799" s="122" customFormat="1" ht="24.95" customHeight="1" spans="2:2">
      <c r="B1799" s="133"/>
    </row>
    <row r="1800" s="122" customFormat="1" ht="24.95" customHeight="1" spans="2:2">
      <c r="B1800" s="133"/>
    </row>
    <row r="1801" s="122" customFormat="1" ht="24.95" customHeight="1" spans="2:2">
      <c r="B1801" s="133"/>
    </row>
    <row r="1802" s="122" customFormat="1" ht="24.95" customHeight="1" spans="2:2">
      <c r="B1802" s="133"/>
    </row>
    <row r="1803" s="122" customFormat="1" ht="24.95" customHeight="1" spans="2:2">
      <c r="B1803" s="133"/>
    </row>
    <row r="1804" s="122" customFormat="1" ht="24.95" customHeight="1" spans="2:2">
      <c r="B1804" s="133"/>
    </row>
    <row r="1805" s="122" customFormat="1" ht="24.95" customHeight="1" spans="2:2">
      <c r="B1805" s="133"/>
    </row>
    <row r="1806" s="122" customFormat="1" ht="24.95" customHeight="1" spans="2:2">
      <c r="B1806" s="133"/>
    </row>
    <row r="1807" s="122" customFormat="1" ht="24.95" customHeight="1" spans="2:2">
      <c r="B1807" s="133"/>
    </row>
    <row r="1808" s="122" customFormat="1" ht="24.95" customHeight="1" spans="2:2">
      <c r="B1808" s="133"/>
    </row>
    <row r="1809" s="122" customFormat="1" ht="24.95" customHeight="1" spans="2:2">
      <c r="B1809" s="133"/>
    </row>
    <row r="1810" s="122" customFormat="1" ht="24.95" customHeight="1" spans="2:2">
      <c r="B1810" s="133"/>
    </row>
    <row r="1811" s="122" customFormat="1" ht="24.95" customHeight="1" spans="2:2">
      <c r="B1811" s="133"/>
    </row>
    <row r="1812" s="122" customFormat="1" ht="24.95" customHeight="1" spans="2:2">
      <c r="B1812" s="133"/>
    </row>
    <row r="1813" s="122" customFormat="1" ht="24.95" customHeight="1" spans="2:2">
      <c r="B1813" s="133"/>
    </row>
    <row r="1814" s="122" customFormat="1" ht="24.95" customHeight="1" spans="2:2">
      <c r="B1814" s="133"/>
    </row>
    <row r="1815" s="122" customFormat="1" ht="24.95" customHeight="1" spans="2:2">
      <c r="B1815" s="133"/>
    </row>
    <row r="1816" s="122" customFormat="1" ht="24.95" customHeight="1" spans="2:2">
      <c r="B1816" s="133"/>
    </row>
    <row r="1817" s="122" customFormat="1" ht="24.95" customHeight="1" spans="2:2">
      <c r="B1817" s="133"/>
    </row>
    <row r="1818" s="122" customFormat="1" ht="24.95" customHeight="1" spans="2:2">
      <c r="B1818" s="133"/>
    </row>
    <row r="1819" s="122" customFormat="1" ht="24.95" customHeight="1" spans="2:2">
      <c r="B1819" s="133"/>
    </row>
    <row r="1820" s="122" customFormat="1" ht="24.95" customHeight="1" spans="2:2">
      <c r="B1820" s="133"/>
    </row>
    <row r="1821" s="122" customFormat="1" ht="24.95" customHeight="1" spans="2:2">
      <c r="B1821" s="133"/>
    </row>
    <row r="1822" s="122" customFormat="1" ht="24.95" customHeight="1" spans="2:2">
      <c r="B1822" s="133"/>
    </row>
    <row r="1823" s="122" customFormat="1" ht="24.95" customHeight="1" spans="2:2">
      <c r="B1823" s="133"/>
    </row>
    <row r="1824" s="122" customFormat="1" ht="24.95" customHeight="1" spans="2:2">
      <c r="B1824" s="133"/>
    </row>
    <row r="1825" s="122" customFormat="1" ht="24.95" customHeight="1" spans="2:2">
      <c r="B1825" s="133"/>
    </row>
    <row r="1826" s="122" customFormat="1" ht="24.95" customHeight="1" spans="2:2">
      <c r="B1826" s="133"/>
    </row>
    <row r="1827" s="122" customFormat="1" ht="24.95" customHeight="1" spans="2:2">
      <c r="B1827" s="133"/>
    </row>
    <row r="1828" s="122" customFormat="1" ht="24.95" customHeight="1" spans="2:2">
      <c r="B1828" s="133"/>
    </row>
    <row r="1829" s="122" customFormat="1" ht="24.95" customHeight="1" spans="2:2">
      <c r="B1829" s="133"/>
    </row>
    <row r="1830" s="122" customFormat="1" ht="24.95" customHeight="1" spans="2:2">
      <c r="B1830" s="133"/>
    </row>
    <row r="1831" s="122" customFormat="1" ht="24.95" customHeight="1" spans="2:2">
      <c r="B1831" s="133"/>
    </row>
    <row r="1832" s="122" customFormat="1" ht="24.95" customHeight="1" spans="2:2">
      <c r="B1832" s="133"/>
    </row>
    <row r="1833" s="122" customFormat="1" ht="24.95" customHeight="1" spans="2:2">
      <c r="B1833" s="133"/>
    </row>
    <row r="1834" s="122" customFormat="1" ht="24.95" customHeight="1" spans="2:2">
      <c r="B1834" s="133"/>
    </row>
    <row r="1835" s="122" customFormat="1" ht="24.95" customHeight="1" spans="2:2">
      <c r="B1835" s="133"/>
    </row>
    <row r="1836" s="122" customFormat="1" ht="24.95" customHeight="1" spans="2:2">
      <c r="B1836" s="133"/>
    </row>
    <row r="1837" s="122" customFormat="1" ht="24.95" customHeight="1" spans="2:2">
      <c r="B1837" s="133"/>
    </row>
    <row r="1838" s="122" customFormat="1" ht="24.95" customHeight="1" spans="2:2">
      <c r="B1838" s="133"/>
    </row>
    <row r="1839" s="122" customFormat="1" ht="24.95" customHeight="1" spans="2:2">
      <c r="B1839" s="133"/>
    </row>
    <row r="1840" s="122" customFormat="1" ht="24.95" customHeight="1" spans="2:2">
      <c r="B1840" s="133"/>
    </row>
    <row r="1841" s="122" customFormat="1" ht="24.95" customHeight="1" spans="2:2">
      <c r="B1841" s="133"/>
    </row>
    <row r="1842" s="122" customFormat="1" ht="24.95" customHeight="1" spans="2:2">
      <c r="B1842" s="133"/>
    </row>
    <row r="1843" s="122" customFormat="1" ht="24.95" customHeight="1" spans="2:2">
      <c r="B1843" s="133"/>
    </row>
    <row r="1844" s="122" customFormat="1" ht="24.95" customHeight="1" spans="2:2">
      <c r="B1844" s="133"/>
    </row>
    <row r="1845" s="122" customFormat="1" ht="24.95" customHeight="1" spans="2:2">
      <c r="B1845" s="133"/>
    </row>
    <row r="1846" s="122" customFormat="1" ht="24.95" customHeight="1" spans="2:2">
      <c r="B1846" s="133"/>
    </row>
    <row r="1847" s="122" customFormat="1" ht="24.95" customHeight="1" spans="2:2">
      <c r="B1847" s="133"/>
    </row>
    <row r="1848" s="122" customFormat="1" ht="24.95" customHeight="1" spans="2:2">
      <c r="B1848" s="133"/>
    </row>
    <row r="1849" s="122" customFormat="1" ht="24.95" customHeight="1" spans="2:2">
      <c r="B1849" s="133"/>
    </row>
    <row r="1850" s="122" customFormat="1" ht="24.95" customHeight="1" spans="2:2">
      <c r="B1850" s="133"/>
    </row>
    <row r="1851" s="122" customFormat="1" ht="24.95" customHeight="1" spans="2:2">
      <c r="B1851" s="133"/>
    </row>
    <row r="1852" s="122" customFormat="1" ht="24.95" customHeight="1" spans="2:2">
      <c r="B1852" s="133"/>
    </row>
    <row r="1853" s="122" customFormat="1" ht="24.95" customHeight="1" spans="2:2">
      <c r="B1853" s="133"/>
    </row>
    <row r="1854" s="122" customFormat="1" ht="24.95" customHeight="1" spans="2:2">
      <c r="B1854" s="133"/>
    </row>
    <row r="1855" s="122" customFormat="1" ht="24.95" customHeight="1" spans="2:2">
      <c r="B1855" s="133"/>
    </row>
    <row r="1856" s="122" customFormat="1" ht="24.95" customHeight="1" spans="2:2">
      <c r="B1856" s="133"/>
    </row>
    <row r="1857" s="122" customFormat="1" ht="24.95" customHeight="1" spans="2:2">
      <c r="B1857" s="133"/>
    </row>
    <row r="1858" s="122" customFormat="1" ht="24.95" customHeight="1" spans="2:2">
      <c r="B1858" s="133"/>
    </row>
    <row r="1859" s="122" customFormat="1" ht="24.95" customHeight="1" spans="2:2">
      <c r="B1859" s="133"/>
    </row>
    <row r="1860" s="122" customFormat="1" ht="24.95" customHeight="1" spans="2:2">
      <c r="B1860" s="133"/>
    </row>
    <row r="1861" s="122" customFormat="1" ht="24.95" customHeight="1" spans="2:2">
      <c r="B1861" s="133"/>
    </row>
    <row r="1862" s="122" customFormat="1" ht="24.95" customHeight="1" spans="2:2">
      <c r="B1862" s="133"/>
    </row>
    <row r="1863" s="122" customFormat="1" ht="24.95" customHeight="1" spans="2:2">
      <c r="B1863" s="133"/>
    </row>
    <row r="1864" s="122" customFormat="1" ht="24.95" customHeight="1" spans="2:2">
      <c r="B1864" s="133"/>
    </row>
    <row r="1865" s="122" customFormat="1" ht="24.95" customHeight="1" spans="2:2">
      <c r="B1865" s="133"/>
    </row>
    <row r="1866" s="122" customFormat="1" ht="24.95" customHeight="1" spans="2:2">
      <c r="B1866" s="133"/>
    </row>
    <row r="1867" s="122" customFormat="1" ht="24.95" customHeight="1" spans="2:2">
      <c r="B1867" s="133"/>
    </row>
    <row r="1868" s="122" customFormat="1" ht="24.95" customHeight="1" spans="2:2">
      <c r="B1868" s="133"/>
    </row>
    <row r="1869" s="122" customFormat="1" ht="24.95" customHeight="1" spans="2:2">
      <c r="B1869" s="133"/>
    </row>
    <row r="1870" s="122" customFormat="1" ht="24.95" customHeight="1" spans="2:2">
      <c r="B1870" s="133"/>
    </row>
    <row r="1871" s="122" customFormat="1" ht="24.95" customHeight="1" spans="2:2">
      <c r="B1871" s="133"/>
    </row>
    <row r="1872" s="122" customFormat="1" ht="24.95" customHeight="1" spans="2:2">
      <c r="B1872" s="133"/>
    </row>
    <row r="1873" s="122" customFormat="1" ht="24.95" customHeight="1" spans="2:2">
      <c r="B1873" s="133"/>
    </row>
    <row r="1874" s="122" customFormat="1" ht="24.95" customHeight="1" spans="2:2">
      <c r="B1874" s="133"/>
    </row>
    <row r="1875" s="122" customFormat="1" ht="24.95" customHeight="1" spans="2:2">
      <c r="B1875" s="133"/>
    </row>
    <row r="1876" s="122" customFormat="1" ht="24.95" customHeight="1" spans="2:2">
      <c r="B1876" s="133"/>
    </row>
    <row r="1877" s="122" customFormat="1" ht="24.95" customHeight="1" spans="2:2">
      <c r="B1877" s="133"/>
    </row>
    <row r="1878" s="122" customFormat="1" ht="24.95" customHeight="1" spans="2:2">
      <c r="B1878" s="133"/>
    </row>
    <row r="1879" s="122" customFormat="1" ht="24.95" customHeight="1" spans="2:2">
      <c r="B1879" s="133"/>
    </row>
    <row r="1880" s="122" customFormat="1" ht="24.95" customHeight="1" spans="2:2">
      <c r="B1880" s="133"/>
    </row>
    <row r="1881" s="122" customFormat="1" ht="24.95" customHeight="1" spans="2:2">
      <c r="B1881" s="133"/>
    </row>
    <row r="1882" s="122" customFormat="1" ht="24.95" customHeight="1" spans="2:2">
      <c r="B1882" s="133"/>
    </row>
    <row r="1883" s="122" customFormat="1" ht="24.95" customHeight="1" spans="2:2">
      <c r="B1883" s="133"/>
    </row>
    <row r="1884" s="122" customFormat="1" ht="24.95" customHeight="1" spans="2:2">
      <c r="B1884" s="133"/>
    </row>
    <row r="1885" s="122" customFormat="1" ht="24.95" customHeight="1" spans="2:2">
      <c r="B1885" s="133"/>
    </row>
    <row r="1886" s="122" customFormat="1" ht="24.95" customHeight="1" spans="2:2">
      <c r="B1886" s="133"/>
    </row>
    <row r="1887" s="122" customFormat="1" ht="24.95" customHeight="1" spans="2:2">
      <c r="B1887" s="133"/>
    </row>
    <row r="1888" s="122" customFormat="1" ht="24.95" customHeight="1" spans="2:2">
      <c r="B1888" s="133"/>
    </row>
    <row r="1889" s="122" customFormat="1" ht="24.95" customHeight="1" spans="2:2">
      <c r="B1889" s="133"/>
    </row>
    <row r="1890" s="122" customFormat="1" ht="24.95" customHeight="1" spans="2:2">
      <c r="B1890" s="133"/>
    </row>
    <row r="1891" s="122" customFormat="1" ht="24.95" customHeight="1" spans="2:2">
      <c r="B1891" s="133"/>
    </row>
    <row r="1892" s="122" customFormat="1" ht="24.95" customHeight="1" spans="2:2">
      <c r="B1892" s="133"/>
    </row>
    <row r="1893" s="122" customFormat="1" ht="24.95" customHeight="1" spans="2:2">
      <c r="B1893" s="133"/>
    </row>
    <row r="1894" s="122" customFormat="1" ht="24.95" customHeight="1" spans="2:2">
      <c r="B1894" s="133"/>
    </row>
    <row r="1895" s="122" customFormat="1" ht="24.95" customHeight="1" spans="2:2">
      <c r="B1895" s="133"/>
    </row>
    <row r="1896" s="122" customFormat="1" ht="24.95" customHeight="1" spans="2:2">
      <c r="B1896" s="133"/>
    </row>
    <row r="1897" s="122" customFormat="1" ht="24.95" customHeight="1" spans="2:2">
      <c r="B1897" s="133"/>
    </row>
    <row r="1898" s="122" customFormat="1" ht="24.95" customHeight="1" spans="2:2">
      <c r="B1898" s="133"/>
    </row>
    <row r="1899" s="122" customFormat="1" ht="24.95" customHeight="1" spans="2:2">
      <c r="B1899" s="133"/>
    </row>
    <row r="1900" s="122" customFormat="1" ht="24.95" customHeight="1" spans="2:2">
      <c r="B1900" s="133"/>
    </row>
    <row r="1901" s="122" customFormat="1" ht="24.95" customHeight="1" spans="2:2">
      <c r="B1901" s="133"/>
    </row>
    <row r="1902" s="122" customFormat="1" ht="24.95" customHeight="1" spans="2:2">
      <c r="B1902" s="133"/>
    </row>
    <row r="1903" s="122" customFormat="1" ht="24.95" customHeight="1" spans="2:2">
      <c r="B1903" s="133"/>
    </row>
    <row r="1904" s="122" customFormat="1" ht="24.95" customHeight="1" spans="2:2">
      <c r="B1904" s="133"/>
    </row>
    <row r="1905" s="122" customFormat="1" ht="24.95" customHeight="1" spans="2:2">
      <c r="B1905" s="133"/>
    </row>
    <row r="1906" s="122" customFormat="1" ht="24.95" customHeight="1" spans="2:2">
      <c r="B1906" s="133"/>
    </row>
    <row r="1907" s="122" customFormat="1" ht="24.95" customHeight="1" spans="2:2">
      <c r="B1907" s="133"/>
    </row>
    <row r="1908" s="122" customFormat="1" ht="24.95" customHeight="1" spans="2:2">
      <c r="B1908" s="133"/>
    </row>
    <row r="1909" s="122" customFormat="1" ht="24.95" customHeight="1" spans="2:2">
      <c r="B1909" s="133"/>
    </row>
    <row r="1910" s="122" customFormat="1" ht="24.95" customHeight="1" spans="2:2">
      <c r="B1910" s="133"/>
    </row>
    <row r="1911" s="122" customFormat="1" ht="24.95" customHeight="1" spans="2:2">
      <c r="B1911" s="133"/>
    </row>
    <row r="1912" s="122" customFormat="1" ht="24.95" customHeight="1" spans="2:2">
      <c r="B1912" s="133"/>
    </row>
    <row r="1913" s="122" customFormat="1" ht="24.95" customHeight="1" spans="2:2">
      <c r="B1913" s="133"/>
    </row>
    <row r="1914" s="122" customFormat="1" ht="24.95" customHeight="1" spans="2:2">
      <c r="B1914" s="133"/>
    </row>
    <row r="1915" s="122" customFormat="1" ht="24.95" customHeight="1" spans="2:2">
      <c r="B1915" s="133"/>
    </row>
    <row r="1916" s="122" customFormat="1" ht="24.95" customHeight="1" spans="2:2">
      <c r="B1916" s="133"/>
    </row>
    <row r="1917" s="122" customFormat="1" ht="24.95" customHeight="1" spans="2:2">
      <c r="B1917" s="133"/>
    </row>
    <row r="1918" s="122" customFormat="1" ht="24.95" customHeight="1" spans="2:2">
      <c r="B1918" s="133"/>
    </row>
    <row r="1919" s="122" customFormat="1" ht="24.95" customHeight="1" spans="2:2">
      <c r="B1919" s="133"/>
    </row>
    <row r="1920" s="122" customFormat="1" ht="24.95" customHeight="1" spans="2:2">
      <c r="B1920" s="133"/>
    </row>
    <row r="1921" s="122" customFormat="1" ht="24.95" customHeight="1" spans="2:2">
      <c r="B1921" s="133"/>
    </row>
    <row r="1922" s="122" customFormat="1" ht="24.95" customHeight="1" spans="2:2">
      <c r="B1922" s="133"/>
    </row>
    <row r="1923" s="122" customFormat="1" ht="24.95" customHeight="1" spans="2:2">
      <c r="B1923" s="133"/>
    </row>
    <row r="1924" s="122" customFormat="1" ht="24.95" customHeight="1" spans="2:2">
      <c r="B1924" s="133"/>
    </row>
    <row r="1925" s="122" customFormat="1" ht="24.95" customHeight="1" spans="2:2">
      <c r="B1925" s="133"/>
    </row>
    <row r="1926" s="122" customFormat="1" ht="24.95" customHeight="1" spans="2:2">
      <c r="B1926" s="133"/>
    </row>
    <row r="1927" s="122" customFormat="1" ht="24.95" customHeight="1" spans="2:2">
      <c r="B1927" s="133"/>
    </row>
    <row r="1928" s="122" customFormat="1" ht="24.95" customHeight="1" spans="2:2">
      <c r="B1928" s="133"/>
    </row>
    <row r="1929" s="122" customFormat="1" ht="24.95" customHeight="1" spans="2:2">
      <c r="B1929" s="133"/>
    </row>
    <row r="1930" s="122" customFormat="1" ht="24.95" customHeight="1" spans="2:2">
      <c r="B1930" s="133"/>
    </row>
    <row r="1931" s="122" customFormat="1" ht="24.95" customHeight="1" spans="2:2">
      <c r="B1931" s="133"/>
    </row>
    <row r="1932" s="122" customFormat="1" ht="24.95" customHeight="1" spans="2:2">
      <c r="B1932" s="133"/>
    </row>
    <row r="1933" s="122" customFormat="1" ht="24.95" customHeight="1" spans="2:2">
      <c r="B1933" s="133"/>
    </row>
    <row r="1934" s="122" customFormat="1" ht="24.95" customHeight="1" spans="2:2">
      <c r="B1934" s="133"/>
    </row>
    <row r="1935" s="122" customFormat="1" ht="24.95" customHeight="1" spans="2:2">
      <c r="B1935" s="133"/>
    </row>
    <row r="1936" s="122" customFormat="1" ht="24.95" customHeight="1" spans="2:2">
      <c r="B1936" s="133"/>
    </row>
    <row r="1937" s="122" customFormat="1" ht="24.95" customHeight="1" spans="2:2">
      <c r="B1937" s="133"/>
    </row>
    <row r="1938" s="122" customFormat="1" ht="24.95" customHeight="1" spans="2:2">
      <c r="B1938" s="133"/>
    </row>
    <row r="1939" s="122" customFormat="1" ht="24.95" customHeight="1" spans="2:2">
      <c r="B1939" s="133"/>
    </row>
    <row r="1940" s="122" customFormat="1" ht="24.95" customHeight="1" spans="2:2">
      <c r="B1940" s="133"/>
    </row>
    <row r="1941" s="122" customFormat="1" ht="24.95" customHeight="1" spans="2:2">
      <c r="B1941" s="133"/>
    </row>
    <row r="1942" s="122" customFormat="1" ht="24.95" customHeight="1" spans="2:2">
      <c r="B1942" s="133"/>
    </row>
    <row r="1943" s="122" customFormat="1" ht="24.95" customHeight="1" spans="2:2">
      <c r="B1943" s="133"/>
    </row>
    <row r="1944" s="122" customFormat="1" ht="24.95" customHeight="1" spans="2:2">
      <c r="B1944" s="133"/>
    </row>
    <row r="1945" s="122" customFormat="1" ht="24.95" customHeight="1" spans="2:2">
      <c r="B1945" s="133"/>
    </row>
    <row r="1946" s="122" customFormat="1" ht="24.95" customHeight="1" spans="2:2">
      <c r="B1946" s="133"/>
    </row>
    <row r="1947" s="122" customFormat="1" ht="24.95" customHeight="1" spans="2:2">
      <c r="B1947" s="133"/>
    </row>
    <row r="1948" s="122" customFormat="1" ht="24.95" customHeight="1" spans="2:2">
      <c r="B1948" s="133"/>
    </row>
    <row r="1949" s="122" customFormat="1" ht="24.95" customHeight="1" spans="2:2">
      <c r="B1949" s="133"/>
    </row>
    <row r="1950" s="122" customFormat="1" ht="24.95" customHeight="1" spans="2:2">
      <c r="B1950" s="133"/>
    </row>
    <row r="1951" s="122" customFormat="1" ht="24.95" customHeight="1" spans="2:2">
      <c r="B1951" s="133"/>
    </row>
    <row r="1952" s="122" customFormat="1" ht="24.95" customHeight="1" spans="2:2">
      <c r="B1952" s="133"/>
    </row>
    <row r="1953" s="122" customFormat="1" ht="24.95" customHeight="1" spans="2:2">
      <c r="B1953" s="133"/>
    </row>
    <row r="1954" s="122" customFormat="1" ht="24.95" customHeight="1" spans="2:2">
      <c r="B1954" s="133"/>
    </row>
    <row r="1955" s="122" customFormat="1" ht="24.95" customHeight="1" spans="2:2">
      <c r="B1955" s="133"/>
    </row>
    <row r="1956" s="122" customFormat="1" ht="24.95" customHeight="1" spans="2:2">
      <c r="B1956" s="133"/>
    </row>
    <row r="1957" s="122" customFormat="1" ht="24.95" customHeight="1" spans="2:2">
      <c r="B1957" s="133"/>
    </row>
    <row r="1958" s="122" customFormat="1" ht="24.95" customHeight="1" spans="2:2">
      <c r="B1958" s="133"/>
    </row>
    <row r="1959" s="122" customFormat="1" ht="24.95" customHeight="1" spans="2:2">
      <c r="B1959" s="133"/>
    </row>
    <row r="1960" s="122" customFormat="1" ht="24.95" customHeight="1" spans="2:2">
      <c r="B1960" s="133"/>
    </row>
    <row r="1961" s="122" customFormat="1" ht="24.95" customHeight="1" spans="2:2">
      <c r="B1961" s="133"/>
    </row>
    <row r="1962" s="122" customFormat="1" ht="24.95" customHeight="1" spans="2:2">
      <c r="B1962" s="133"/>
    </row>
    <row r="1963" s="122" customFormat="1" ht="24.95" customHeight="1" spans="2:2">
      <c r="B1963" s="133"/>
    </row>
    <row r="1964" s="122" customFormat="1" ht="24.95" customHeight="1" spans="2:2">
      <c r="B1964" s="133"/>
    </row>
    <row r="1965" s="122" customFormat="1" ht="24.95" customHeight="1" spans="2:2">
      <c r="B1965" s="133"/>
    </row>
    <row r="1966" s="122" customFormat="1" ht="24.95" customHeight="1" spans="2:2">
      <c r="B1966" s="133"/>
    </row>
    <row r="1967" s="122" customFormat="1" ht="24.95" customHeight="1" spans="2:2">
      <c r="B1967" s="133"/>
    </row>
    <row r="1968" s="122" customFormat="1" ht="24.95" customHeight="1" spans="2:2">
      <c r="B1968" s="133"/>
    </row>
    <row r="1969" s="122" customFormat="1" ht="24.95" customHeight="1" spans="2:2">
      <c r="B1969" s="133"/>
    </row>
    <row r="1970" s="122" customFormat="1" ht="24.95" customHeight="1" spans="2:2">
      <c r="B1970" s="133"/>
    </row>
    <row r="1971" s="122" customFormat="1" ht="24.95" customHeight="1" spans="2:2">
      <c r="B1971" s="133"/>
    </row>
    <row r="1972" s="122" customFormat="1" ht="24.95" customHeight="1" spans="2:2">
      <c r="B1972" s="133"/>
    </row>
    <row r="1973" s="122" customFormat="1" ht="24.95" customHeight="1" spans="2:2">
      <c r="B1973" s="133"/>
    </row>
    <row r="1974" s="122" customFormat="1" ht="24.95" customHeight="1" spans="2:2">
      <c r="B1974" s="133"/>
    </row>
    <row r="1975" s="122" customFormat="1" ht="24.95" customHeight="1" spans="2:2">
      <c r="B1975" s="133"/>
    </row>
    <row r="1976" s="122" customFormat="1" ht="24.95" customHeight="1" spans="2:2">
      <c r="B1976" s="133"/>
    </row>
    <row r="1977" s="122" customFormat="1" ht="24.95" customHeight="1" spans="2:2">
      <c r="B1977" s="133"/>
    </row>
    <row r="1978" s="122" customFormat="1" ht="24.95" customHeight="1" spans="2:2">
      <c r="B1978" s="133"/>
    </row>
    <row r="1979" s="122" customFormat="1" ht="24.95" customHeight="1" spans="2:2">
      <c r="B1979" s="133"/>
    </row>
    <row r="1980" s="122" customFormat="1" ht="24.95" customHeight="1" spans="2:2">
      <c r="B1980" s="133"/>
    </row>
    <row r="1981" s="122" customFormat="1" ht="24.95" customHeight="1" spans="2:2">
      <c r="B1981" s="133"/>
    </row>
    <row r="1982" s="122" customFormat="1" ht="24.95" customHeight="1" spans="2:2">
      <c r="B1982" s="133"/>
    </row>
    <row r="1983" s="122" customFormat="1" ht="24.95" customHeight="1" spans="2:2">
      <c r="B1983" s="133"/>
    </row>
    <row r="1984" s="122" customFormat="1" ht="24.95" customHeight="1" spans="2:2">
      <c r="B1984" s="133"/>
    </row>
    <row r="1985" s="122" customFormat="1" ht="24.95" customHeight="1" spans="2:2">
      <c r="B1985" s="133"/>
    </row>
    <row r="1986" s="122" customFormat="1" ht="24.95" customHeight="1" spans="2:2">
      <c r="B1986" s="133"/>
    </row>
    <row r="1987" s="122" customFormat="1" ht="24.95" customHeight="1" spans="2:2">
      <c r="B1987" s="133"/>
    </row>
    <row r="1988" s="122" customFormat="1" ht="24.95" customHeight="1" spans="2:2">
      <c r="B1988" s="133"/>
    </row>
    <row r="1989" s="122" customFormat="1" ht="24.95" customHeight="1" spans="2:2">
      <c r="B1989" s="133"/>
    </row>
    <row r="1990" s="122" customFormat="1" ht="24.95" customHeight="1" spans="2:2">
      <c r="B1990" s="133"/>
    </row>
    <row r="1991" s="122" customFormat="1" ht="24.95" customHeight="1" spans="2:2">
      <c r="B1991" s="133"/>
    </row>
    <row r="1992" s="122" customFormat="1" ht="24.95" customHeight="1" spans="2:2">
      <c r="B1992" s="133"/>
    </row>
    <row r="1993" s="122" customFormat="1" ht="24.95" customHeight="1" spans="2:2">
      <c r="B1993" s="133"/>
    </row>
    <row r="1994" s="122" customFormat="1" ht="24.95" customHeight="1" spans="2:2">
      <c r="B1994" s="133"/>
    </row>
    <row r="1995" s="122" customFormat="1" ht="24.95" customHeight="1" spans="2:2">
      <c r="B1995" s="133"/>
    </row>
    <row r="1996" s="122" customFormat="1" ht="24.95" customHeight="1" spans="2:2">
      <c r="B1996" s="133"/>
    </row>
    <row r="1997" s="122" customFormat="1" ht="24.95" customHeight="1" spans="2:2">
      <c r="B1997" s="133"/>
    </row>
    <row r="1998" s="122" customFormat="1" ht="24.95" customHeight="1" spans="2:2">
      <c r="B1998" s="133"/>
    </row>
    <row r="1999" s="122" customFormat="1" ht="24.95" customHeight="1" spans="2:2">
      <c r="B1999" s="133"/>
    </row>
    <row r="2000" s="122" customFormat="1" ht="24.95" customHeight="1" spans="2:2">
      <c r="B2000" s="133"/>
    </row>
    <row r="2001" s="122" customFormat="1" ht="24.95" customHeight="1" spans="2:2">
      <c r="B2001" s="133"/>
    </row>
    <row r="2002" s="122" customFormat="1" ht="24.95" customHeight="1" spans="2:2">
      <c r="B2002" s="133"/>
    </row>
    <row r="2003" s="122" customFormat="1" ht="24.95" customHeight="1" spans="2:2">
      <c r="B2003" s="133"/>
    </row>
    <row r="2004" s="122" customFormat="1" ht="24.95" customHeight="1" spans="2:2">
      <c r="B2004" s="133"/>
    </row>
    <row r="2005" s="122" customFormat="1" ht="24.95" customHeight="1" spans="2:2">
      <c r="B2005" s="133"/>
    </row>
    <row r="2006" s="122" customFormat="1" ht="24.95" customHeight="1" spans="2:2">
      <c r="B2006" s="133"/>
    </row>
    <row r="2007" s="122" customFormat="1" ht="24.95" customHeight="1" spans="2:2">
      <c r="B2007" s="133"/>
    </row>
    <row r="2008" s="122" customFormat="1" ht="24.95" customHeight="1" spans="2:2">
      <c r="B2008" s="133"/>
    </row>
    <row r="2009" s="122" customFormat="1" ht="24.95" customHeight="1" spans="2:2">
      <c r="B2009" s="133"/>
    </row>
    <row r="2010" s="122" customFormat="1" ht="24.95" customHeight="1" spans="2:2">
      <c r="B2010" s="133"/>
    </row>
    <row r="2011" s="122" customFormat="1" ht="24.95" customHeight="1" spans="2:2">
      <c r="B2011" s="133"/>
    </row>
    <row r="2012" s="122" customFormat="1" ht="24.95" customHeight="1" spans="2:2">
      <c r="B2012" s="133"/>
    </row>
    <row r="2013" s="122" customFormat="1" ht="24.95" customHeight="1" spans="2:2">
      <c r="B2013" s="133"/>
    </row>
    <row r="2014" s="122" customFormat="1" ht="24.95" customHeight="1" spans="2:2">
      <c r="B2014" s="133"/>
    </row>
    <row r="2015" s="122" customFormat="1" ht="24.95" customHeight="1" spans="2:2">
      <c r="B2015" s="133"/>
    </row>
    <row r="2016" s="122" customFormat="1" ht="24.95" customHeight="1" spans="2:2">
      <c r="B2016" s="133"/>
    </row>
    <row r="2017" s="122" customFormat="1" ht="24.95" customHeight="1" spans="2:2">
      <c r="B2017" s="133"/>
    </row>
    <row r="2018" s="122" customFormat="1" ht="24.95" customHeight="1" spans="2:2">
      <c r="B2018" s="133"/>
    </row>
    <row r="2019" s="122" customFormat="1" ht="24.95" customHeight="1" spans="2:2">
      <c r="B2019" s="133"/>
    </row>
    <row r="2020" s="122" customFormat="1" ht="24.95" customHeight="1" spans="2:2">
      <c r="B2020" s="133"/>
    </row>
    <row r="2021" s="122" customFormat="1" ht="24.95" customHeight="1" spans="2:2">
      <c r="B2021" s="133"/>
    </row>
    <row r="2022" s="122" customFormat="1" ht="24.95" customHeight="1" spans="2:2">
      <c r="B2022" s="133"/>
    </row>
    <row r="2023" s="122" customFormat="1" ht="24.95" customHeight="1" spans="2:2">
      <c r="B2023" s="133"/>
    </row>
    <row r="2024" s="122" customFormat="1" ht="24.95" customHeight="1" spans="2:2">
      <c r="B2024" s="133"/>
    </row>
    <row r="2025" s="122" customFormat="1" ht="24.95" customHeight="1" spans="2:2">
      <c r="B2025" s="133"/>
    </row>
    <row r="2026" s="122" customFormat="1" ht="24.95" customHeight="1" spans="2:2">
      <c r="B2026" s="133"/>
    </row>
    <row r="2027" s="122" customFormat="1" ht="24.95" customHeight="1" spans="2:2">
      <c r="B2027" s="133"/>
    </row>
    <row r="2028" s="122" customFormat="1" ht="24.95" customHeight="1" spans="2:2">
      <c r="B2028" s="133"/>
    </row>
    <row r="2029" s="122" customFormat="1" ht="24.95" customHeight="1" spans="2:2">
      <c r="B2029" s="133"/>
    </row>
    <row r="2030" s="122" customFormat="1" ht="24.95" customHeight="1" spans="2:2">
      <c r="B2030" s="133"/>
    </row>
    <row r="2031" s="122" customFormat="1" ht="24.95" customHeight="1" spans="2:2">
      <c r="B2031" s="133"/>
    </row>
    <row r="2032" s="122" customFormat="1" ht="24.95" customHeight="1" spans="2:2">
      <c r="B2032" s="133"/>
    </row>
    <row r="2033" s="122" customFormat="1" ht="24.95" customHeight="1" spans="2:2">
      <c r="B2033" s="133"/>
    </row>
    <row r="2034" s="122" customFormat="1" ht="24.95" customHeight="1" spans="2:2">
      <c r="B2034" s="133"/>
    </row>
    <row r="2035" s="122" customFormat="1" ht="24.95" customHeight="1" spans="2:2">
      <c r="B2035" s="133"/>
    </row>
    <row r="2036" s="122" customFormat="1" ht="24.95" customHeight="1" spans="2:2">
      <c r="B2036" s="133"/>
    </row>
    <row r="2037" s="122" customFormat="1" ht="24.95" customHeight="1" spans="2:2">
      <c r="B2037" s="133"/>
    </row>
    <row r="2038" s="122" customFormat="1" ht="24.95" customHeight="1" spans="2:2">
      <c r="B2038" s="133"/>
    </row>
    <row r="2039" s="122" customFormat="1" ht="24.95" customHeight="1" spans="2:2">
      <c r="B2039" s="133"/>
    </row>
    <row r="2040" s="122" customFormat="1" ht="24.95" customHeight="1" spans="2:2">
      <c r="B2040" s="133"/>
    </row>
    <row r="2041" s="122" customFormat="1" ht="24.95" customHeight="1" spans="2:2">
      <c r="B2041" s="133"/>
    </row>
    <row r="2042" s="122" customFormat="1" ht="24.95" customHeight="1" spans="2:2">
      <c r="B2042" s="133"/>
    </row>
    <row r="2043" s="122" customFormat="1" ht="24.95" customHeight="1" spans="2:2">
      <c r="B2043" s="133"/>
    </row>
    <row r="2044" s="122" customFormat="1" ht="24.95" customHeight="1" spans="2:2">
      <c r="B2044" s="133"/>
    </row>
    <row r="2045" s="122" customFormat="1" ht="24.95" customHeight="1" spans="2:2">
      <c r="B2045" s="133"/>
    </row>
    <row r="2046" s="122" customFormat="1" ht="24.95" customHeight="1" spans="2:2">
      <c r="B2046" s="133"/>
    </row>
    <row r="2047" s="122" customFormat="1" ht="24.95" customHeight="1" spans="2:2">
      <c r="B2047" s="133"/>
    </row>
    <row r="2048" s="122" customFormat="1" ht="24.95" customHeight="1" spans="2:2">
      <c r="B2048" s="133"/>
    </row>
    <row r="2049" s="122" customFormat="1" ht="24.95" customHeight="1" spans="2:2">
      <c r="B2049" s="133"/>
    </row>
    <row r="2050" s="122" customFormat="1" ht="24.95" customHeight="1" spans="2:2">
      <c r="B2050" s="133"/>
    </row>
    <row r="2051" s="122" customFormat="1" ht="24.95" customHeight="1" spans="2:2">
      <c r="B2051" s="133"/>
    </row>
    <row r="2052" s="122" customFormat="1" ht="24.95" customHeight="1" spans="2:2">
      <c r="B2052" s="133"/>
    </row>
    <row r="2053" s="122" customFormat="1" ht="24.95" customHeight="1" spans="2:2">
      <c r="B2053" s="133"/>
    </row>
    <row r="2054" s="122" customFormat="1" ht="24.95" customHeight="1" spans="2:2">
      <c r="B2054" s="133"/>
    </row>
    <row r="2055" s="122" customFormat="1" ht="24.95" customHeight="1" spans="2:2">
      <c r="B2055" s="133"/>
    </row>
    <row r="2056" s="122" customFormat="1" ht="24.95" customHeight="1" spans="2:2">
      <c r="B2056" s="133"/>
    </row>
    <row r="2057" s="122" customFormat="1" ht="24.95" customHeight="1" spans="2:2">
      <c r="B2057" s="133"/>
    </row>
    <row r="2058" s="122" customFormat="1" ht="24.95" customHeight="1" spans="2:2">
      <c r="B2058" s="133"/>
    </row>
    <row r="2059" s="122" customFormat="1" ht="24.95" customHeight="1" spans="2:2">
      <c r="B2059" s="133"/>
    </row>
    <row r="2060" s="122" customFormat="1" ht="24.95" customHeight="1" spans="2:2">
      <c r="B2060" s="133"/>
    </row>
    <row r="2061" s="122" customFormat="1" ht="24.95" customHeight="1" spans="2:2">
      <c r="B2061" s="133"/>
    </row>
    <row r="2062" s="122" customFormat="1" ht="24.95" customHeight="1" spans="2:2">
      <c r="B2062" s="133"/>
    </row>
    <row r="2063" s="122" customFormat="1" ht="24.95" customHeight="1" spans="2:2">
      <c r="B2063" s="133"/>
    </row>
    <row r="2064" s="122" customFormat="1" ht="24.95" customHeight="1" spans="2:2">
      <c r="B2064" s="133"/>
    </row>
    <row r="2065" s="122" customFormat="1" ht="24.95" customHeight="1" spans="2:2">
      <c r="B2065" s="133"/>
    </row>
    <row r="2066" s="122" customFormat="1" ht="24.95" customHeight="1" spans="2:2">
      <c r="B2066" s="133"/>
    </row>
    <row r="2067" s="122" customFormat="1" ht="24.95" customHeight="1" spans="2:2">
      <c r="B2067" s="133"/>
    </row>
    <row r="2068" s="122" customFormat="1" ht="24.95" customHeight="1" spans="2:2">
      <c r="B2068" s="133"/>
    </row>
    <row r="2069" s="122" customFormat="1" ht="24.95" customHeight="1" spans="2:2">
      <c r="B2069" s="133"/>
    </row>
    <row r="2070" s="122" customFormat="1" ht="24.95" customHeight="1" spans="2:2">
      <c r="B2070" s="133"/>
    </row>
    <row r="2071" s="122" customFormat="1" ht="24.95" customHeight="1" spans="2:2">
      <c r="B2071" s="133"/>
    </row>
    <row r="2072" s="122" customFormat="1" ht="24.95" customHeight="1" spans="2:2">
      <c r="B2072" s="133"/>
    </row>
    <row r="2073" s="122" customFormat="1" ht="24.95" customHeight="1" spans="2:2">
      <c r="B2073" s="133"/>
    </row>
    <row r="2074" s="122" customFormat="1" ht="24.95" customHeight="1" spans="2:2">
      <c r="B2074" s="133"/>
    </row>
    <row r="2075" s="122" customFormat="1" ht="24.95" customHeight="1" spans="2:2">
      <c r="B2075" s="133"/>
    </row>
    <row r="2076" s="122" customFormat="1" ht="24.95" customHeight="1" spans="2:2">
      <c r="B2076" s="133"/>
    </row>
    <row r="2077" s="122" customFormat="1" ht="24.95" customHeight="1" spans="2:2">
      <c r="B2077" s="133"/>
    </row>
    <row r="2078" s="122" customFormat="1" ht="24.95" customHeight="1" spans="2:2">
      <c r="B2078" s="133"/>
    </row>
    <row r="2079" s="122" customFormat="1" ht="24.95" customHeight="1" spans="2:2">
      <c r="B2079" s="133"/>
    </row>
    <row r="2080" s="122" customFormat="1" ht="24.95" customHeight="1" spans="2:2">
      <c r="B2080" s="133"/>
    </row>
    <row r="2081" s="122" customFormat="1" ht="24.95" customHeight="1" spans="2:2">
      <c r="B2081" s="133"/>
    </row>
    <row r="2082" s="122" customFormat="1" ht="24.95" customHeight="1" spans="2:2">
      <c r="B2082" s="133"/>
    </row>
    <row r="2083" s="122" customFormat="1" ht="24.95" customHeight="1" spans="2:2">
      <c r="B2083" s="133"/>
    </row>
    <row r="2084" s="122" customFormat="1" ht="24.95" customHeight="1" spans="2:2">
      <c r="B2084" s="133"/>
    </row>
    <row r="2085" s="122" customFormat="1" ht="24.95" customHeight="1" spans="2:2">
      <c r="B2085" s="133"/>
    </row>
    <row r="2086" s="122" customFormat="1" ht="24.95" customHeight="1" spans="2:2">
      <c r="B2086" s="133"/>
    </row>
    <row r="2087" s="122" customFormat="1" ht="24.95" customHeight="1" spans="2:2">
      <c r="B2087" s="133"/>
    </row>
    <row r="2088" s="122" customFormat="1" ht="24.95" customHeight="1" spans="2:2">
      <c r="B2088" s="133"/>
    </row>
    <row r="2089" s="122" customFormat="1" ht="24.95" customHeight="1" spans="2:2">
      <c r="B2089" s="133"/>
    </row>
    <row r="2090" s="122" customFormat="1" ht="24.95" customHeight="1" spans="2:2">
      <c r="B2090" s="133"/>
    </row>
    <row r="2091" s="122" customFormat="1" ht="24.95" customHeight="1" spans="2:2">
      <c r="B2091" s="133"/>
    </row>
    <row r="2092" s="122" customFormat="1" ht="24.95" customHeight="1" spans="2:2">
      <c r="B2092" s="133"/>
    </row>
    <row r="2093" s="122" customFormat="1" ht="24.95" customHeight="1" spans="2:2">
      <c r="B2093" s="133"/>
    </row>
    <row r="2094" s="122" customFormat="1" ht="24.95" customHeight="1" spans="2:2">
      <c r="B2094" s="133"/>
    </row>
    <row r="2095" s="122" customFormat="1" ht="24.95" customHeight="1" spans="2:2">
      <c r="B2095" s="133"/>
    </row>
    <row r="2096" s="122" customFormat="1" ht="24.95" customHeight="1" spans="2:2">
      <c r="B2096" s="133"/>
    </row>
    <row r="2097" s="122" customFormat="1" ht="24.95" customHeight="1" spans="2:2">
      <c r="B2097" s="133"/>
    </row>
    <row r="2098" s="122" customFormat="1" ht="24.95" customHeight="1" spans="2:2">
      <c r="B2098" s="133"/>
    </row>
    <row r="2099" s="122" customFormat="1" ht="24.95" customHeight="1" spans="2:2">
      <c r="B2099" s="133"/>
    </row>
    <row r="2100" s="122" customFormat="1" ht="24.95" customHeight="1" spans="2:2">
      <c r="B2100" s="133"/>
    </row>
    <row r="2101" s="122" customFormat="1" ht="24.95" customHeight="1" spans="2:2">
      <c r="B2101" s="133"/>
    </row>
    <row r="2102" s="122" customFormat="1" ht="24.95" customHeight="1" spans="2:2">
      <c r="B2102" s="133"/>
    </row>
    <row r="2103" s="122" customFormat="1" ht="24.95" customHeight="1" spans="2:2">
      <c r="B2103" s="133"/>
    </row>
    <row r="2104" s="122" customFormat="1" ht="24.95" customHeight="1" spans="2:2">
      <c r="B2104" s="133"/>
    </row>
    <row r="2105" s="122" customFormat="1" ht="24.95" customHeight="1" spans="2:2">
      <c r="B2105" s="133"/>
    </row>
    <row r="2106" s="122" customFormat="1" ht="24.95" customHeight="1" spans="2:2">
      <c r="B2106" s="133"/>
    </row>
    <row r="2107" s="122" customFormat="1" ht="24.95" customHeight="1" spans="2:2">
      <c r="B2107" s="133"/>
    </row>
    <row r="2108" s="122" customFormat="1" ht="24.95" customHeight="1" spans="2:2">
      <c r="B2108" s="133"/>
    </row>
    <row r="2109" s="122" customFormat="1" ht="24.95" customHeight="1" spans="2:2">
      <c r="B2109" s="133"/>
    </row>
    <row r="2110" s="122" customFormat="1" ht="24.95" customHeight="1" spans="2:2">
      <c r="B2110" s="133"/>
    </row>
    <row r="2111" s="122" customFormat="1" ht="24.95" customHeight="1" spans="2:2">
      <c r="B2111" s="133"/>
    </row>
    <row r="2112" s="122" customFormat="1" ht="24.95" customHeight="1" spans="2:2">
      <c r="B2112" s="133"/>
    </row>
    <row r="2113" s="122" customFormat="1" ht="24.95" customHeight="1" spans="2:2">
      <c r="B2113" s="133"/>
    </row>
    <row r="2114" s="122" customFormat="1" ht="24.95" customHeight="1" spans="2:2">
      <c r="B2114" s="133"/>
    </row>
    <row r="2115" s="122" customFormat="1" ht="24.95" customHeight="1" spans="2:2">
      <c r="B2115" s="133"/>
    </row>
    <row r="2116" s="122" customFormat="1" ht="24.95" customHeight="1" spans="2:2">
      <c r="B2116" s="133"/>
    </row>
    <row r="2117" s="122" customFormat="1" ht="24.95" customHeight="1" spans="2:2">
      <c r="B2117" s="133"/>
    </row>
    <row r="2118" s="122" customFormat="1" ht="24.95" customHeight="1" spans="2:2">
      <c r="B2118" s="133"/>
    </row>
    <row r="2119" s="122" customFormat="1" ht="24.95" customHeight="1" spans="2:2">
      <c r="B2119" s="133"/>
    </row>
    <row r="2120" s="122" customFormat="1" ht="24.95" customHeight="1" spans="2:2">
      <c r="B2120" s="133"/>
    </row>
    <row r="2121" s="122" customFormat="1" ht="24.95" customHeight="1" spans="2:2">
      <c r="B2121" s="133"/>
    </row>
    <row r="2122" s="122" customFormat="1" ht="24.95" customHeight="1" spans="2:2">
      <c r="B2122" s="133"/>
    </row>
    <row r="2123" s="122" customFormat="1" ht="24.95" customHeight="1" spans="2:2">
      <c r="B2123" s="133"/>
    </row>
    <row r="2124" s="122" customFormat="1" ht="24.95" customHeight="1" spans="2:2">
      <c r="B2124" s="133"/>
    </row>
    <row r="2125" s="122" customFormat="1" ht="24.95" customHeight="1" spans="2:2">
      <c r="B2125" s="133"/>
    </row>
    <row r="2126" s="122" customFormat="1" ht="24.95" customHeight="1" spans="2:2">
      <c r="B2126" s="133"/>
    </row>
    <row r="2127" s="122" customFormat="1" ht="24.95" customHeight="1" spans="2:2">
      <c r="B2127" s="133"/>
    </row>
    <row r="2128" s="122" customFormat="1" ht="24.95" customHeight="1" spans="2:2">
      <c r="B2128" s="133"/>
    </row>
    <row r="2129" s="122" customFormat="1" ht="24.95" customHeight="1" spans="2:2">
      <c r="B2129" s="133"/>
    </row>
    <row r="2130" s="122" customFormat="1" ht="24.95" customHeight="1" spans="2:2">
      <c r="B2130" s="133"/>
    </row>
    <row r="2131" s="122" customFormat="1" ht="24.95" customHeight="1" spans="2:2">
      <c r="B2131" s="133"/>
    </row>
    <row r="2132" s="122" customFormat="1" ht="24.95" customHeight="1" spans="2:2">
      <c r="B2132" s="133"/>
    </row>
    <row r="2133" s="122" customFormat="1" ht="24.95" customHeight="1" spans="2:2">
      <c r="B2133" s="133"/>
    </row>
    <row r="2134" s="122" customFormat="1" ht="24.95" customHeight="1" spans="2:2">
      <c r="B2134" s="133"/>
    </row>
    <row r="2135" s="122" customFormat="1" ht="24.95" customHeight="1" spans="2:2">
      <c r="B2135" s="133"/>
    </row>
    <row r="2136" s="122" customFormat="1" ht="24.95" customHeight="1" spans="2:2">
      <c r="B2136" s="133"/>
    </row>
    <row r="2137" s="122" customFormat="1" ht="24.95" customHeight="1" spans="2:2">
      <c r="B2137" s="133"/>
    </row>
    <row r="2138" s="122" customFormat="1" ht="24.95" customHeight="1" spans="2:2">
      <c r="B2138" s="133"/>
    </row>
    <row r="2139" s="122" customFormat="1" ht="24.95" customHeight="1" spans="2:2">
      <c r="B2139" s="133"/>
    </row>
    <row r="2140" s="122" customFormat="1" ht="24.95" customHeight="1" spans="2:2">
      <c r="B2140" s="133"/>
    </row>
    <row r="2141" s="122" customFormat="1" ht="24.95" customHeight="1" spans="2:2">
      <c r="B2141" s="133"/>
    </row>
    <row r="2142" s="122" customFormat="1" ht="24.95" customHeight="1" spans="2:2">
      <c r="B2142" s="133"/>
    </row>
    <row r="2143" s="122" customFormat="1" ht="24.95" customHeight="1" spans="2:2">
      <c r="B2143" s="133"/>
    </row>
    <row r="2144" s="122" customFormat="1" ht="24.95" customHeight="1" spans="2:2">
      <c r="B2144" s="133"/>
    </row>
    <row r="2145" s="122" customFormat="1" ht="24.95" customHeight="1" spans="2:2">
      <c r="B2145" s="133"/>
    </row>
    <row r="2146" s="122" customFormat="1" ht="24.95" customHeight="1" spans="2:2">
      <c r="B2146" s="133"/>
    </row>
    <row r="2147" s="122" customFormat="1" ht="24.95" customHeight="1" spans="2:2">
      <c r="B2147" s="133"/>
    </row>
    <row r="2148" s="122" customFormat="1" ht="24.95" customHeight="1" spans="2:2">
      <c r="B2148" s="133"/>
    </row>
    <row r="2149" s="122" customFormat="1" ht="24.95" customHeight="1" spans="2:2">
      <c r="B2149" s="133"/>
    </row>
    <row r="2150" s="122" customFormat="1" ht="24.95" customHeight="1" spans="2:2">
      <c r="B2150" s="133"/>
    </row>
    <row r="2151" s="122" customFormat="1" ht="24.95" customHeight="1" spans="2:2">
      <c r="B2151" s="133"/>
    </row>
    <row r="2152" s="122" customFormat="1" ht="24.95" customHeight="1" spans="2:2">
      <c r="B2152" s="133"/>
    </row>
    <row r="2153" s="122" customFormat="1" ht="24.95" customHeight="1" spans="2:2">
      <c r="B2153" s="133"/>
    </row>
    <row r="2154" s="122" customFormat="1" ht="24.95" customHeight="1" spans="2:2">
      <c r="B2154" s="133"/>
    </row>
    <row r="2155" s="122" customFormat="1" ht="24.95" customHeight="1" spans="2:2">
      <c r="B2155" s="133"/>
    </row>
    <row r="2156" s="122" customFormat="1" ht="24.95" customHeight="1" spans="2:2">
      <c r="B2156" s="133"/>
    </row>
    <row r="2157" s="122" customFormat="1" ht="24.95" customHeight="1" spans="2:2">
      <c r="B2157" s="133"/>
    </row>
    <row r="2158" s="122" customFormat="1" ht="24.95" customHeight="1" spans="2:2">
      <c r="B2158" s="133"/>
    </row>
    <row r="2159" s="122" customFormat="1" ht="24.95" customHeight="1" spans="2:2">
      <c r="B2159" s="133"/>
    </row>
    <row r="2160" s="122" customFormat="1" ht="24.95" customHeight="1" spans="2:2">
      <c r="B2160" s="133"/>
    </row>
    <row r="2161" s="122" customFormat="1" ht="24.95" customHeight="1" spans="2:2">
      <c r="B2161" s="133"/>
    </row>
    <row r="2162" s="122" customFormat="1" ht="24.95" customHeight="1" spans="2:2">
      <c r="B2162" s="133"/>
    </row>
    <row r="2163" s="122" customFormat="1" ht="24.95" customHeight="1" spans="2:2">
      <c r="B2163" s="133"/>
    </row>
    <row r="2164" s="122" customFormat="1" ht="24.95" customHeight="1" spans="2:2">
      <c r="B2164" s="133"/>
    </row>
    <row r="2165" s="122" customFormat="1" ht="24.95" customHeight="1" spans="2:2">
      <c r="B2165" s="133"/>
    </row>
    <row r="2166" s="122" customFormat="1" ht="24.95" customHeight="1" spans="2:2">
      <c r="B2166" s="133"/>
    </row>
    <row r="2167" s="122" customFormat="1" ht="24.95" customHeight="1" spans="2:2">
      <c r="B2167" s="133"/>
    </row>
    <row r="2168" s="122" customFormat="1" ht="24.95" customHeight="1" spans="2:2">
      <c r="B2168" s="133"/>
    </row>
    <row r="2169" s="122" customFormat="1" ht="24.95" customHeight="1" spans="2:2">
      <c r="B2169" s="133"/>
    </row>
    <row r="2170" s="122" customFormat="1" ht="24.95" customHeight="1" spans="2:2">
      <c r="B2170" s="133"/>
    </row>
    <row r="2171" s="122" customFormat="1" ht="24.95" customHeight="1" spans="2:2">
      <c r="B2171" s="133"/>
    </row>
    <row r="2172" s="122" customFormat="1" ht="24.95" customHeight="1" spans="2:2">
      <c r="B2172" s="133"/>
    </row>
    <row r="2173" s="122" customFormat="1" ht="24.95" customHeight="1" spans="2:2">
      <c r="B2173" s="133"/>
    </row>
    <row r="2174" s="122" customFormat="1" ht="24.95" customHeight="1" spans="2:2">
      <c r="B2174" s="133"/>
    </row>
    <row r="2175" s="122" customFormat="1" ht="24.95" customHeight="1" spans="2:2">
      <c r="B2175" s="133"/>
    </row>
    <row r="2176" s="122" customFormat="1" ht="24.95" customHeight="1" spans="2:2">
      <c r="B2176" s="133"/>
    </row>
    <row r="2177" s="122" customFormat="1" ht="24.95" customHeight="1" spans="2:2">
      <c r="B2177" s="133"/>
    </row>
    <row r="2178" s="122" customFormat="1" ht="24.95" customHeight="1" spans="2:2">
      <c r="B2178" s="133"/>
    </row>
    <row r="2179" s="122" customFormat="1" ht="24.95" customHeight="1" spans="2:2">
      <c r="B2179" s="133"/>
    </row>
    <row r="2180" s="122" customFormat="1" ht="24.95" customHeight="1" spans="2:2">
      <c r="B2180" s="133"/>
    </row>
    <row r="2181" s="122" customFormat="1" ht="24.95" customHeight="1" spans="2:2">
      <c r="B2181" s="133"/>
    </row>
    <row r="2182" s="122" customFormat="1" ht="24.95" customHeight="1" spans="2:2">
      <c r="B2182" s="133"/>
    </row>
    <row r="2183" s="122" customFormat="1" ht="24.95" customHeight="1" spans="2:2">
      <c r="B2183" s="133"/>
    </row>
    <row r="2184" s="122" customFormat="1" ht="24.95" customHeight="1" spans="2:2">
      <c r="B2184" s="133"/>
    </row>
    <row r="2185" s="122" customFormat="1" ht="24.95" customHeight="1" spans="2:2">
      <c r="B2185" s="133"/>
    </row>
    <row r="2186" s="122" customFormat="1" ht="24.95" customHeight="1" spans="2:2">
      <c r="B2186" s="133"/>
    </row>
    <row r="2187" s="122" customFormat="1" ht="24.95" customHeight="1" spans="2:2">
      <c r="B2187" s="133"/>
    </row>
    <row r="2188" s="122" customFormat="1" ht="24.95" customHeight="1" spans="2:2">
      <c r="B2188" s="133"/>
    </row>
    <row r="2189" s="122" customFormat="1" ht="24.95" customHeight="1" spans="2:2">
      <c r="B2189" s="133"/>
    </row>
    <row r="2190" s="122" customFormat="1" ht="24.95" customHeight="1" spans="2:2">
      <c r="B2190" s="133"/>
    </row>
    <row r="2191" s="122" customFormat="1" ht="24.95" customHeight="1" spans="2:2">
      <c r="B2191" s="133"/>
    </row>
    <row r="2192" s="122" customFormat="1" ht="24.95" customHeight="1" spans="2:2">
      <c r="B2192" s="133"/>
    </row>
    <row r="2193" s="122" customFormat="1" ht="24.95" customHeight="1" spans="2:2">
      <c r="B2193" s="133"/>
    </row>
    <row r="2194" s="122" customFormat="1" ht="24.95" customHeight="1" spans="2:2">
      <c r="B2194" s="133"/>
    </row>
    <row r="2195" s="122" customFormat="1" ht="24.95" customHeight="1" spans="2:2">
      <c r="B2195" s="133"/>
    </row>
    <row r="2196" s="122" customFormat="1" ht="24.95" customHeight="1" spans="2:2">
      <c r="B2196" s="133"/>
    </row>
    <row r="2197" s="122" customFormat="1" ht="24.95" customHeight="1" spans="2:2">
      <c r="B2197" s="133"/>
    </row>
    <row r="2198" s="122" customFormat="1" ht="24.95" customHeight="1" spans="2:2">
      <c r="B2198" s="133"/>
    </row>
    <row r="2199" s="122" customFormat="1" ht="24.95" customHeight="1" spans="2:2">
      <c r="B2199" s="133"/>
    </row>
    <row r="2200" s="122" customFormat="1" ht="24.95" customHeight="1" spans="2:2">
      <c r="B2200" s="133"/>
    </row>
    <row r="2201" s="122" customFormat="1" ht="24.95" customHeight="1" spans="2:2">
      <c r="B2201" s="133"/>
    </row>
    <row r="2202" s="122" customFormat="1" ht="24.95" customHeight="1" spans="2:2">
      <c r="B2202" s="133"/>
    </row>
    <row r="2203" s="122" customFormat="1" ht="24.95" customHeight="1" spans="2:2">
      <c r="B2203" s="133"/>
    </row>
    <row r="2204" s="122" customFormat="1" ht="24.95" customHeight="1" spans="2:2">
      <c r="B2204" s="133"/>
    </row>
    <row r="2205" s="122" customFormat="1" ht="24.95" customHeight="1" spans="2:2">
      <c r="B2205" s="133"/>
    </row>
    <row r="2206" s="122" customFormat="1" ht="24.95" customHeight="1" spans="2:2">
      <c r="B2206" s="133"/>
    </row>
    <row r="2207" s="122" customFormat="1" ht="24.95" customHeight="1" spans="2:2">
      <c r="B2207" s="133"/>
    </row>
    <row r="2208" s="122" customFormat="1" ht="24.95" customHeight="1" spans="2:2">
      <c r="B2208" s="133"/>
    </row>
    <row r="2209" s="122" customFormat="1" ht="24.95" customHeight="1" spans="2:2">
      <c r="B2209" s="133"/>
    </row>
    <row r="2210" s="122" customFormat="1" ht="24.95" customHeight="1" spans="2:2">
      <c r="B2210" s="133"/>
    </row>
    <row r="2211" s="122" customFormat="1" ht="24.95" customHeight="1" spans="2:2">
      <c r="B2211" s="133"/>
    </row>
    <row r="2212" s="122" customFormat="1" ht="24.95" customHeight="1" spans="2:2">
      <c r="B2212" s="133"/>
    </row>
    <row r="2213" s="122" customFormat="1" ht="24.95" customHeight="1" spans="2:2">
      <c r="B2213" s="133"/>
    </row>
    <row r="2214" s="122" customFormat="1" ht="24.95" customHeight="1" spans="2:2">
      <c r="B2214" s="133"/>
    </row>
    <row r="2215" s="122" customFormat="1" ht="24.95" customHeight="1" spans="2:2">
      <c r="B2215" s="133"/>
    </row>
    <row r="2216" s="122" customFormat="1" ht="24.95" customHeight="1" spans="2:2">
      <c r="B2216" s="133"/>
    </row>
    <row r="2217" s="122" customFormat="1" ht="24.95" customHeight="1" spans="2:2">
      <c r="B2217" s="133"/>
    </row>
    <row r="2218" s="122" customFormat="1" ht="24.95" customHeight="1" spans="2:2">
      <c r="B2218" s="133"/>
    </row>
    <row r="2219" s="122" customFormat="1" ht="24.95" customHeight="1" spans="2:2">
      <c r="B2219" s="133"/>
    </row>
    <row r="2220" s="122" customFormat="1" ht="24.95" customHeight="1" spans="2:2">
      <c r="B2220" s="133"/>
    </row>
    <row r="2221" s="122" customFormat="1" ht="24.95" customHeight="1" spans="2:2">
      <c r="B2221" s="133"/>
    </row>
    <row r="2222" s="122" customFormat="1" ht="24.95" customHeight="1" spans="2:2">
      <c r="B2222" s="133"/>
    </row>
    <row r="2223" s="122" customFormat="1" ht="24.95" customHeight="1" spans="2:2">
      <c r="B2223" s="133"/>
    </row>
    <row r="2224" s="122" customFormat="1" ht="24.95" customHeight="1" spans="2:2">
      <c r="B2224" s="133"/>
    </row>
    <row r="2225" s="122" customFormat="1" ht="24.95" customHeight="1" spans="2:2">
      <c r="B2225" s="133"/>
    </row>
    <row r="2226" s="122" customFormat="1" ht="24.95" customHeight="1" spans="2:2">
      <c r="B2226" s="133"/>
    </row>
    <row r="2227" s="122" customFormat="1" ht="24.95" customHeight="1" spans="2:2">
      <c r="B2227" s="133"/>
    </row>
    <row r="2228" s="122" customFormat="1" ht="24.95" customHeight="1" spans="2:2">
      <c r="B2228" s="133"/>
    </row>
    <row r="2229" s="122" customFormat="1" ht="24.95" customHeight="1" spans="2:2">
      <c r="B2229" s="133"/>
    </row>
    <row r="2230" s="122" customFormat="1" ht="24.95" customHeight="1" spans="2:2">
      <c r="B2230" s="133"/>
    </row>
    <row r="2231" s="122" customFormat="1" ht="24.95" customHeight="1" spans="2:2">
      <c r="B2231" s="133"/>
    </row>
    <row r="2232" s="122" customFormat="1" ht="24.95" customHeight="1" spans="2:2">
      <c r="B2232" s="133"/>
    </row>
    <row r="2233" s="122" customFormat="1" ht="24.95" customHeight="1" spans="2:2">
      <c r="B2233" s="133"/>
    </row>
    <row r="2234" s="122" customFormat="1" ht="24.95" customHeight="1" spans="2:2">
      <c r="B2234" s="133"/>
    </row>
    <row r="2235" s="122" customFormat="1" ht="24.95" customHeight="1" spans="2:2">
      <c r="B2235" s="133"/>
    </row>
    <row r="2236" s="122" customFormat="1" ht="24.95" customHeight="1" spans="2:2">
      <c r="B2236" s="133"/>
    </row>
    <row r="2237" s="122" customFormat="1" ht="24.95" customHeight="1" spans="2:2">
      <c r="B2237" s="133"/>
    </row>
    <row r="2238" s="122" customFormat="1" ht="24.95" customHeight="1" spans="2:2">
      <c r="B2238" s="133"/>
    </row>
    <row r="2239" s="122" customFormat="1" ht="24.95" customHeight="1" spans="2:2">
      <c r="B2239" s="133"/>
    </row>
    <row r="2240" s="122" customFormat="1" ht="24.95" customHeight="1" spans="2:2">
      <c r="B2240" s="133"/>
    </row>
    <row r="2241" s="122" customFormat="1" ht="24.95" customHeight="1" spans="2:2">
      <c r="B2241" s="133"/>
    </row>
    <row r="2242" s="122" customFormat="1" ht="24.95" customHeight="1" spans="2:2">
      <c r="B2242" s="133"/>
    </row>
    <row r="2243" s="122" customFormat="1" ht="24.95" customHeight="1" spans="2:2">
      <c r="B2243" s="133"/>
    </row>
    <row r="2244" s="122" customFormat="1" ht="24.95" customHeight="1" spans="2:2">
      <c r="B2244" s="133"/>
    </row>
    <row r="2245" s="122" customFormat="1" ht="24.95" customHeight="1" spans="2:2">
      <c r="B2245" s="133"/>
    </row>
    <row r="2246" s="122" customFormat="1" ht="24.95" customHeight="1" spans="2:2">
      <c r="B2246" s="133"/>
    </row>
    <row r="2247" s="122" customFormat="1" ht="24.95" customHeight="1" spans="2:2">
      <c r="B2247" s="133"/>
    </row>
    <row r="2248" s="122" customFormat="1" ht="24.95" customHeight="1" spans="2:2">
      <c r="B2248" s="133"/>
    </row>
    <row r="2249" s="122" customFormat="1" ht="24.95" customHeight="1" spans="2:2">
      <c r="B2249" s="133"/>
    </row>
    <row r="2250" s="122" customFormat="1" ht="24.95" customHeight="1" spans="2:2">
      <c r="B2250" s="133"/>
    </row>
    <row r="2251" s="122" customFormat="1" ht="24.95" customHeight="1" spans="2:2">
      <c r="B2251" s="133"/>
    </row>
    <row r="2252" s="122" customFormat="1" ht="24.95" customHeight="1" spans="2:2">
      <c r="B2252" s="133"/>
    </row>
    <row r="2253" s="122" customFormat="1" ht="24.95" customHeight="1" spans="2:2">
      <c r="B2253" s="133"/>
    </row>
    <row r="2254" s="122" customFormat="1" ht="24.95" customHeight="1" spans="2:2">
      <c r="B2254" s="133"/>
    </row>
    <row r="2255" s="122" customFormat="1" ht="24.95" customHeight="1" spans="2:2">
      <c r="B2255" s="133"/>
    </row>
    <row r="2256" s="122" customFormat="1" ht="24.95" customHeight="1" spans="2:2">
      <c r="B2256" s="133"/>
    </row>
    <row r="2257" s="122" customFormat="1" ht="24.95" customHeight="1" spans="2:2">
      <c r="B2257" s="133"/>
    </row>
    <row r="2258" s="122" customFormat="1" ht="24.95" customHeight="1" spans="2:2">
      <c r="B2258" s="133"/>
    </row>
    <row r="2259" s="122" customFormat="1" ht="24.95" customHeight="1" spans="2:2">
      <c r="B2259" s="133"/>
    </row>
    <row r="2260" s="122" customFormat="1" ht="24.95" customHeight="1" spans="2:2">
      <c r="B2260" s="133"/>
    </row>
    <row r="2261" s="122" customFormat="1" ht="24.95" customHeight="1" spans="2:2">
      <c r="B2261" s="133"/>
    </row>
    <row r="2262" s="122" customFormat="1" ht="24.95" customHeight="1" spans="2:2">
      <c r="B2262" s="133"/>
    </row>
    <row r="2263" s="122" customFormat="1" ht="24.95" customHeight="1" spans="2:2">
      <c r="B2263" s="133"/>
    </row>
    <row r="2264" s="122" customFormat="1" ht="24.95" customHeight="1" spans="2:2">
      <c r="B2264" s="133"/>
    </row>
    <row r="2265" s="122" customFormat="1" ht="24.95" customHeight="1" spans="2:2">
      <c r="B2265" s="133"/>
    </row>
    <row r="2266" s="122" customFormat="1" ht="24.95" customHeight="1" spans="2:2">
      <c r="B2266" s="133"/>
    </row>
    <row r="2267" s="122" customFormat="1" ht="24.95" customHeight="1" spans="2:2">
      <c r="B2267" s="133"/>
    </row>
    <row r="2268" s="122" customFormat="1" ht="24.95" customHeight="1" spans="2:2">
      <c r="B2268" s="133"/>
    </row>
    <row r="2269" s="122" customFormat="1" ht="24.95" customHeight="1" spans="2:2">
      <c r="B2269" s="133"/>
    </row>
    <row r="2270" s="122" customFormat="1" ht="24.95" customHeight="1" spans="2:2">
      <c r="B2270" s="133"/>
    </row>
    <row r="2271" s="122" customFormat="1" ht="24.95" customHeight="1" spans="2:2">
      <c r="B2271" s="133"/>
    </row>
    <row r="2272" s="122" customFormat="1" ht="24.95" customHeight="1" spans="2:2">
      <c r="B2272" s="133"/>
    </row>
    <row r="2273" s="122" customFormat="1" ht="24.95" customHeight="1" spans="2:2">
      <c r="B2273" s="133"/>
    </row>
    <row r="2274" s="122" customFormat="1" ht="24.95" customHeight="1" spans="2:2">
      <c r="B2274" s="133"/>
    </row>
    <row r="2275" s="122" customFormat="1" ht="24.95" customHeight="1" spans="2:2">
      <c r="B2275" s="133"/>
    </row>
    <row r="2276" s="122" customFormat="1" ht="24.95" customHeight="1" spans="2:2">
      <c r="B2276" s="133"/>
    </row>
    <row r="2277" s="122" customFormat="1" ht="24.95" customHeight="1" spans="2:2">
      <c r="B2277" s="133"/>
    </row>
    <row r="2278" s="122" customFormat="1" ht="24.95" customHeight="1" spans="2:2">
      <c r="B2278" s="133"/>
    </row>
    <row r="2279" s="122" customFormat="1" ht="24.95" customHeight="1" spans="2:2">
      <c r="B2279" s="133"/>
    </row>
    <row r="2280" s="122" customFormat="1" ht="24.95" customHeight="1" spans="2:2">
      <c r="B2280" s="133"/>
    </row>
    <row r="2281" s="122" customFormat="1" ht="24.95" customHeight="1" spans="2:2">
      <c r="B2281" s="133"/>
    </row>
    <row r="2282" s="122" customFormat="1" ht="24.95" customHeight="1" spans="2:2">
      <c r="B2282" s="133"/>
    </row>
    <row r="2283" s="122" customFormat="1" ht="24.95" customHeight="1" spans="2:2">
      <c r="B2283" s="133"/>
    </row>
    <row r="2284" s="122" customFormat="1" ht="24.95" customHeight="1" spans="2:2">
      <c r="B2284" s="133"/>
    </row>
    <row r="2285" s="122" customFormat="1" ht="24.95" customHeight="1" spans="2:2">
      <c r="B2285" s="133"/>
    </row>
    <row r="2286" s="122" customFormat="1" ht="24.95" customHeight="1" spans="2:2">
      <c r="B2286" s="133"/>
    </row>
    <row r="2287" s="122" customFormat="1" ht="24.95" customHeight="1" spans="2:2">
      <c r="B2287" s="133"/>
    </row>
    <row r="2288" s="122" customFormat="1" ht="24.95" customHeight="1" spans="2:2">
      <c r="B2288" s="133"/>
    </row>
    <row r="2289" s="122" customFormat="1" ht="24.95" customHeight="1" spans="2:2">
      <c r="B2289" s="133"/>
    </row>
    <row r="2290" s="122" customFormat="1" ht="24.95" customHeight="1" spans="2:2">
      <c r="B2290" s="133"/>
    </row>
    <row r="2291" s="122" customFormat="1" ht="24.95" customHeight="1" spans="2:2">
      <c r="B2291" s="133"/>
    </row>
    <row r="2292" s="122" customFormat="1" ht="24.95" customHeight="1" spans="2:2">
      <c r="B2292" s="133"/>
    </row>
    <row r="2293" s="122" customFormat="1" ht="24.95" customHeight="1" spans="2:2">
      <c r="B2293" s="133"/>
    </row>
    <row r="2294" s="122" customFormat="1" ht="24.95" customHeight="1" spans="2:2">
      <c r="B2294" s="133"/>
    </row>
    <row r="2295" s="122" customFormat="1" ht="24.95" customHeight="1" spans="2:2">
      <c r="B2295" s="133"/>
    </row>
    <row r="2296" s="122" customFormat="1" ht="24.95" customHeight="1" spans="2:2">
      <c r="B2296" s="133"/>
    </row>
    <row r="2297" s="122" customFormat="1" ht="24.95" customHeight="1" spans="2:2">
      <c r="B2297" s="133"/>
    </row>
    <row r="2298" s="122" customFormat="1" ht="24.95" customHeight="1" spans="2:2">
      <c r="B2298" s="133"/>
    </row>
    <row r="2299" s="122" customFormat="1" ht="24.95" customHeight="1" spans="2:2">
      <c r="B2299" s="133"/>
    </row>
    <row r="2300" s="122" customFormat="1" ht="24.95" customHeight="1" spans="2:2">
      <c r="B2300" s="133"/>
    </row>
    <row r="2301" s="122" customFormat="1" ht="24.95" customHeight="1" spans="2:2">
      <c r="B2301" s="133"/>
    </row>
    <row r="2302" s="122" customFormat="1" ht="24.95" customHeight="1" spans="2:2">
      <c r="B2302" s="133"/>
    </row>
    <row r="2303" s="122" customFormat="1" ht="24.95" customHeight="1" spans="2:2">
      <c r="B2303" s="133"/>
    </row>
    <row r="2304" s="122" customFormat="1" ht="24.95" customHeight="1" spans="2:2">
      <c r="B2304" s="133"/>
    </row>
    <row r="2305" s="122" customFormat="1" ht="24.95" customHeight="1" spans="2:2">
      <c r="B2305" s="133"/>
    </row>
    <row r="2306" s="122" customFormat="1" ht="24.95" customHeight="1" spans="2:2">
      <c r="B2306" s="133"/>
    </row>
    <row r="2307" s="122" customFormat="1" ht="24.95" customHeight="1" spans="2:2">
      <c r="B2307" s="133"/>
    </row>
    <row r="2308" s="122" customFormat="1" ht="24.95" customHeight="1" spans="2:2">
      <c r="B2308" s="133"/>
    </row>
    <row r="2309" s="122" customFormat="1" ht="24.95" customHeight="1" spans="2:2">
      <c r="B2309" s="133"/>
    </row>
    <row r="2310" s="122" customFormat="1" ht="24.95" customHeight="1" spans="2:2">
      <c r="B2310" s="133"/>
    </row>
    <row r="2311" s="122" customFormat="1" ht="24.95" customHeight="1" spans="2:2">
      <c r="B2311" s="133"/>
    </row>
    <row r="2312" s="122" customFormat="1" ht="24.95" customHeight="1" spans="2:2">
      <c r="B2312" s="133"/>
    </row>
    <row r="2313" s="122" customFormat="1" ht="24.95" customHeight="1" spans="2:2">
      <c r="B2313" s="133"/>
    </row>
    <row r="2314" s="122" customFormat="1" ht="24.95" customHeight="1" spans="2:2">
      <c r="B2314" s="133"/>
    </row>
    <row r="2315" s="122" customFormat="1" ht="24.95" customHeight="1" spans="2:2">
      <c r="B2315" s="133"/>
    </row>
    <row r="2316" s="122" customFormat="1" ht="24.95" customHeight="1" spans="2:2">
      <c r="B2316" s="133"/>
    </row>
    <row r="2317" s="122" customFormat="1" ht="24.95" customHeight="1" spans="2:2">
      <c r="B2317" s="133"/>
    </row>
    <row r="2318" s="122" customFormat="1" ht="24.95" customHeight="1" spans="2:2">
      <c r="B2318" s="133"/>
    </row>
    <row r="2319" s="122" customFormat="1" ht="24.95" customHeight="1" spans="2:2">
      <c r="B2319" s="133"/>
    </row>
    <row r="2320" s="122" customFormat="1" ht="24.95" customHeight="1" spans="2:2">
      <c r="B2320" s="133"/>
    </row>
    <row r="2321" s="122" customFormat="1" ht="24.95" customHeight="1" spans="2:2">
      <c r="B2321" s="133"/>
    </row>
    <row r="2322" s="122" customFormat="1" ht="24.95" customHeight="1" spans="2:2">
      <c r="B2322" s="133"/>
    </row>
    <row r="2323" s="122" customFormat="1" ht="24.95" customHeight="1" spans="2:2">
      <c r="B2323" s="133"/>
    </row>
    <row r="2324" s="122" customFormat="1" ht="24.95" customHeight="1" spans="2:2">
      <c r="B2324" s="133"/>
    </row>
    <row r="2325" s="122" customFormat="1" ht="24.95" customHeight="1" spans="2:2">
      <c r="B2325" s="133"/>
    </row>
    <row r="2326" s="122" customFormat="1" ht="24.95" customHeight="1" spans="2:2">
      <c r="B2326" s="133"/>
    </row>
    <row r="2327" s="122" customFormat="1" ht="24.95" customHeight="1" spans="2:2">
      <c r="B2327" s="133"/>
    </row>
    <row r="2328" s="122" customFormat="1" ht="24.95" customHeight="1" spans="2:2">
      <c r="B2328" s="133"/>
    </row>
    <row r="2329" s="122" customFormat="1" ht="24.95" customHeight="1" spans="2:2">
      <c r="B2329" s="133"/>
    </row>
    <row r="2330" s="122" customFormat="1" ht="24.95" customHeight="1" spans="2:2">
      <c r="B2330" s="133"/>
    </row>
    <row r="2331" s="122" customFormat="1" ht="24.95" customHeight="1" spans="2:2">
      <c r="B2331" s="133"/>
    </row>
    <row r="2332" s="122" customFormat="1" ht="24.95" customHeight="1" spans="2:2">
      <c r="B2332" s="133"/>
    </row>
    <row r="2333" s="122" customFormat="1" ht="24.95" customHeight="1" spans="2:2">
      <c r="B2333" s="133"/>
    </row>
    <row r="2334" s="122" customFormat="1" ht="24.95" customHeight="1" spans="2:2">
      <c r="B2334" s="133"/>
    </row>
    <row r="2335" s="122" customFormat="1" ht="24.95" customHeight="1" spans="2:2">
      <c r="B2335" s="133"/>
    </row>
    <row r="2336" s="122" customFormat="1" ht="24.95" customHeight="1" spans="2:2">
      <c r="B2336" s="133"/>
    </row>
    <row r="2337" s="122" customFormat="1" ht="24.95" customHeight="1" spans="2:2">
      <c r="B2337" s="133"/>
    </row>
    <row r="2338" s="122" customFormat="1" ht="24.95" customHeight="1" spans="2:2">
      <c r="B2338" s="133"/>
    </row>
    <row r="2339" s="122" customFormat="1" ht="24.95" customHeight="1" spans="2:2">
      <c r="B2339" s="133"/>
    </row>
    <row r="2340" s="122" customFormat="1" ht="24.95" customHeight="1" spans="2:2">
      <c r="B2340" s="133"/>
    </row>
    <row r="2341" s="122" customFormat="1" ht="24.95" customHeight="1" spans="2:2">
      <c r="B2341" s="133"/>
    </row>
    <row r="2342" s="122" customFormat="1" ht="24.95" customHeight="1" spans="2:2">
      <c r="B2342" s="133"/>
    </row>
    <row r="2343" s="122" customFormat="1" ht="24.95" customHeight="1" spans="2:2">
      <c r="B2343" s="133"/>
    </row>
    <row r="2344" s="122" customFormat="1" ht="24.95" customHeight="1" spans="2:2">
      <c r="B2344" s="133"/>
    </row>
    <row r="2345" s="122" customFormat="1" ht="24.95" customHeight="1" spans="2:2">
      <c r="B2345" s="133"/>
    </row>
    <row r="2346" s="122" customFormat="1" ht="24.95" customHeight="1" spans="2:2">
      <c r="B2346" s="133"/>
    </row>
    <row r="2347" s="122" customFormat="1" ht="24.95" customHeight="1" spans="2:2">
      <c r="B2347" s="133"/>
    </row>
    <row r="2348" s="122" customFormat="1" ht="24.95" customHeight="1" spans="2:2">
      <c r="B2348" s="133"/>
    </row>
    <row r="2349" s="122" customFormat="1" ht="24.95" customHeight="1" spans="2:2">
      <c r="B2349" s="133"/>
    </row>
    <row r="2350" s="122" customFormat="1" ht="24.95" customHeight="1" spans="2:2">
      <c r="B2350" s="133"/>
    </row>
    <row r="2351" s="122" customFormat="1" ht="24.95" customHeight="1" spans="2:2">
      <c r="B2351" s="133"/>
    </row>
    <row r="2352" s="122" customFormat="1" ht="24.95" customHeight="1" spans="2:2">
      <c r="B2352" s="133"/>
    </row>
    <row r="2353" s="122" customFormat="1" ht="24.95" customHeight="1" spans="2:2">
      <c r="B2353" s="133"/>
    </row>
    <row r="2354" s="122" customFormat="1" ht="24.95" customHeight="1" spans="2:2">
      <c r="B2354" s="133"/>
    </row>
    <row r="2355" s="122" customFormat="1" ht="24.95" customHeight="1" spans="2:2">
      <c r="B2355" s="133"/>
    </row>
    <row r="2356" s="122" customFormat="1" ht="24.95" customHeight="1" spans="2:2">
      <c r="B2356" s="133"/>
    </row>
    <row r="2357" s="122" customFormat="1" ht="24.95" customHeight="1" spans="2:2">
      <c r="B2357" s="133"/>
    </row>
    <row r="2358" s="122" customFormat="1" ht="24.95" customHeight="1" spans="2:2">
      <c r="B2358" s="133"/>
    </row>
    <row r="2359" s="122" customFormat="1" ht="24.95" customHeight="1" spans="2:2">
      <c r="B2359" s="133"/>
    </row>
    <row r="2360" s="122" customFormat="1" ht="24.95" customHeight="1" spans="2:2">
      <c r="B2360" s="133"/>
    </row>
    <row r="2361" s="122" customFormat="1" ht="24.95" customHeight="1" spans="2:2">
      <c r="B2361" s="133"/>
    </row>
    <row r="2362" s="122" customFormat="1" ht="24.95" customHeight="1" spans="2:2">
      <c r="B2362" s="133"/>
    </row>
    <row r="2363" s="122" customFormat="1" ht="24.95" customHeight="1" spans="2:2">
      <c r="B2363" s="133"/>
    </row>
    <row r="2364" s="122" customFormat="1" ht="24.95" customHeight="1" spans="2:2">
      <c r="B2364" s="133"/>
    </row>
    <row r="2365" s="122" customFormat="1" ht="24.95" customHeight="1" spans="2:2">
      <c r="B2365" s="133"/>
    </row>
    <row r="2366" s="122" customFormat="1" ht="24.95" customHeight="1" spans="2:2">
      <c r="B2366" s="133"/>
    </row>
    <row r="2367" s="122" customFormat="1" ht="24.95" customHeight="1" spans="2:2">
      <c r="B2367" s="133"/>
    </row>
    <row r="2368" s="122" customFormat="1" ht="24.95" customHeight="1" spans="2:2">
      <c r="B2368" s="133"/>
    </row>
    <row r="2369" s="122" customFormat="1" ht="24.95" customHeight="1" spans="2:2">
      <c r="B2369" s="133"/>
    </row>
    <row r="2370" s="122" customFormat="1" ht="24.95" customHeight="1" spans="2:2">
      <c r="B2370" s="133"/>
    </row>
    <row r="2371" s="122" customFormat="1" ht="24.95" customHeight="1" spans="2:2">
      <c r="B2371" s="133"/>
    </row>
    <row r="2372" s="122" customFormat="1" ht="24.95" customHeight="1" spans="2:2">
      <c r="B2372" s="133"/>
    </row>
    <row r="2373" s="122" customFormat="1" ht="24.95" customHeight="1" spans="2:2">
      <c r="B2373" s="133"/>
    </row>
    <row r="2374" s="122" customFormat="1" ht="24.95" customHeight="1" spans="2:2">
      <c r="B2374" s="133"/>
    </row>
    <row r="2375" s="122" customFormat="1" ht="24.95" customHeight="1" spans="2:2">
      <c r="B2375" s="133"/>
    </row>
    <row r="2376" s="122" customFormat="1" ht="24.95" customHeight="1" spans="2:2">
      <c r="B2376" s="133"/>
    </row>
    <row r="2377" s="122" customFormat="1" ht="24.95" customHeight="1" spans="2:2">
      <c r="B2377" s="133"/>
    </row>
    <row r="2378" s="122" customFormat="1" ht="24.95" customHeight="1" spans="2:2">
      <c r="B2378" s="133"/>
    </row>
    <row r="2379" s="122" customFormat="1" ht="24.95" customHeight="1" spans="2:2">
      <c r="B2379" s="133"/>
    </row>
    <row r="2380" s="122" customFormat="1" ht="24.95" customHeight="1" spans="2:2">
      <c r="B2380" s="133"/>
    </row>
    <row r="2381" s="122" customFormat="1" ht="24.95" customHeight="1" spans="2:2">
      <c r="B2381" s="133"/>
    </row>
    <row r="2382" s="122" customFormat="1" ht="24.95" customHeight="1" spans="2:2">
      <c r="B2382" s="133"/>
    </row>
    <row r="2383" s="122" customFormat="1" ht="24.95" customHeight="1" spans="2:2">
      <c r="B2383" s="133"/>
    </row>
    <row r="2384" s="122" customFormat="1" ht="24.95" customHeight="1" spans="2:2">
      <c r="B2384" s="133"/>
    </row>
    <row r="2385" s="122" customFormat="1" ht="24.95" customHeight="1" spans="2:2">
      <c r="B2385" s="133"/>
    </row>
    <row r="2386" s="122" customFormat="1" ht="24.95" customHeight="1" spans="2:2">
      <c r="B2386" s="133"/>
    </row>
    <row r="2387" s="122" customFormat="1" ht="24.95" customHeight="1" spans="2:2">
      <c r="B2387" s="133"/>
    </row>
    <row r="2388" s="122" customFormat="1" ht="24.95" customHeight="1" spans="2:2">
      <c r="B2388" s="133"/>
    </row>
    <row r="2389" s="122" customFormat="1" ht="24.95" customHeight="1" spans="2:2">
      <c r="B2389" s="133"/>
    </row>
    <row r="2390" s="122" customFormat="1" ht="24.95" customHeight="1" spans="2:2">
      <c r="B2390" s="133"/>
    </row>
    <row r="2391" s="122" customFormat="1" ht="24.95" customHeight="1" spans="2:2">
      <c r="B2391" s="133"/>
    </row>
    <row r="2392" s="122" customFormat="1" ht="24.95" customHeight="1" spans="2:2">
      <c r="B2392" s="133"/>
    </row>
    <row r="2393" s="122" customFormat="1" ht="24.95" customHeight="1" spans="2:2">
      <c r="B2393" s="133"/>
    </row>
    <row r="2394" s="122" customFormat="1" ht="24.95" customHeight="1" spans="2:2">
      <c r="B2394" s="133"/>
    </row>
    <row r="2395" s="122" customFormat="1" ht="24.95" customHeight="1" spans="2:2">
      <c r="B2395" s="133"/>
    </row>
    <row r="2396" s="122" customFormat="1" ht="24.95" customHeight="1" spans="2:2">
      <c r="B2396" s="133"/>
    </row>
    <row r="2397" s="122" customFormat="1" ht="24.95" customHeight="1" spans="2:2">
      <c r="B2397" s="133"/>
    </row>
    <row r="2398" s="122" customFormat="1" ht="24.95" customHeight="1" spans="2:2">
      <c r="B2398" s="133"/>
    </row>
    <row r="2399" s="122" customFormat="1" ht="24.95" customHeight="1" spans="2:2">
      <c r="B2399" s="133"/>
    </row>
    <row r="2400" s="122" customFormat="1" ht="24.95" customHeight="1" spans="2:2">
      <c r="B2400" s="133"/>
    </row>
    <row r="2401" s="122" customFormat="1" ht="24.95" customHeight="1" spans="2:2">
      <c r="B2401" s="133"/>
    </row>
    <row r="2402" s="122" customFormat="1" ht="24.95" customHeight="1" spans="2:2">
      <c r="B2402" s="133"/>
    </row>
    <row r="2403" s="122" customFormat="1" ht="24.95" customHeight="1" spans="2:2">
      <c r="B2403" s="133"/>
    </row>
    <row r="2404" s="122" customFormat="1" ht="24.95" customHeight="1" spans="2:2">
      <c r="B2404" s="133"/>
    </row>
    <row r="2405" s="122" customFormat="1" ht="24.95" customHeight="1" spans="2:2">
      <c r="B2405" s="133"/>
    </row>
    <row r="2406" s="122" customFormat="1" ht="24.95" customHeight="1" spans="2:2">
      <c r="B2406" s="133"/>
    </row>
    <row r="2407" s="122" customFormat="1" ht="24.95" customHeight="1" spans="2:2">
      <c r="B2407" s="133"/>
    </row>
    <row r="2408" s="122" customFormat="1" ht="24.95" customHeight="1" spans="2:2">
      <c r="B2408" s="133"/>
    </row>
    <row r="2409" s="122" customFormat="1" ht="24.95" customHeight="1" spans="2:2">
      <c r="B2409" s="133"/>
    </row>
    <row r="2410" s="122" customFormat="1" ht="24.95" customHeight="1" spans="2:2">
      <c r="B2410" s="133"/>
    </row>
    <row r="2411" s="122" customFormat="1" ht="24.95" customHeight="1" spans="2:2">
      <c r="B2411" s="133"/>
    </row>
    <row r="2412" s="122" customFormat="1" ht="24.95" customHeight="1" spans="2:2">
      <c r="B2412" s="133"/>
    </row>
    <row r="2413" s="122" customFormat="1" ht="24.95" customHeight="1" spans="2:2">
      <c r="B2413" s="133"/>
    </row>
    <row r="2414" s="122" customFormat="1" ht="24.95" customHeight="1" spans="2:2">
      <c r="B2414" s="133"/>
    </row>
    <row r="2415" s="122" customFormat="1" ht="24.95" customHeight="1" spans="2:2">
      <c r="B2415" s="133"/>
    </row>
    <row r="2416" s="122" customFormat="1" ht="24.95" customHeight="1" spans="2:2">
      <c r="B2416" s="133"/>
    </row>
    <row r="2417" s="122" customFormat="1" ht="24.95" customHeight="1" spans="2:2">
      <c r="B2417" s="133"/>
    </row>
    <row r="2418" s="122" customFormat="1" ht="24.95" customHeight="1" spans="2:2">
      <c r="B2418" s="133"/>
    </row>
    <row r="2419" s="122" customFormat="1" ht="24.95" customHeight="1" spans="2:2">
      <c r="B2419" s="133"/>
    </row>
    <row r="2420" s="122" customFormat="1" ht="24.95" customHeight="1" spans="2:2">
      <c r="B2420" s="133"/>
    </row>
    <row r="2421" s="122" customFormat="1" ht="24.95" customHeight="1" spans="2:2">
      <c r="B2421" s="133"/>
    </row>
    <row r="2422" s="122" customFormat="1" ht="24.95" customHeight="1" spans="2:2">
      <c r="B2422" s="133"/>
    </row>
    <row r="2423" s="122" customFormat="1" ht="24.95" customHeight="1" spans="2:2">
      <c r="B2423" s="133"/>
    </row>
    <row r="2424" s="122" customFormat="1" ht="24.95" customHeight="1" spans="2:2">
      <c r="B2424" s="133"/>
    </row>
    <row r="2425" s="122" customFormat="1" ht="24.95" customHeight="1" spans="2:2">
      <c r="B2425" s="133"/>
    </row>
    <row r="2426" s="122" customFormat="1" ht="24.95" customHeight="1" spans="2:2">
      <c r="B2426" s="133"/>
    </row>
    <row r="2427" s="122" customFormat="1" ht="24.95" customHeight="1" spans="2:2">
      <c r="B2427" s="133"/>
    </row>
    <row r="2428" s="122" customFormat="1" ht="24.95" customHeight="1" spans="2:2">
      <c r="B2428" s="133"/>
    </row>
    <row r="2429" s="122" customFormat="1" ht="24.95" customHeight="1" spans="2:2">
      <c r="B2429" s="133"/>
    </row>
    <row r="2430" s="122" customFormat="1" ht="24.95" customHeight="1" spans="2:2">
      <c r="B2430" s="133"/>
    </row>
    <row r="2431" s="122" customFormat="1" ht="24.95" customHeight="1" spans="2:2">
      <c r="B2431" s="133"/>
    </row>
    <row r="2432" s="122" customFormat="1" ht="24.95" customHeight="1" spans="2:2">
      <c r="B2432" s="133"/>
    </row>
    <row r="2433" s="122" customFormat="1" ht="24.95" customHeight="1" spans="2:2">
      <c r="B2433" s="133"/>
    </row>
    <row r="2434" s="122" customFormat="1" ht="24.95" customHeight="1" spans="2:2">
      <c r="B2434" s="133"/>
    </row>
    <row r="2435" s="122" customFormat="1" ht="24.95" customHeight="1" spans="2:2">
      <c r="B2435" s="133"/>
    </row>
    <row r="2436" s="122" customFormat="1" ht="24.95" customHeight="1" spans="2:2">
      <c r="B2436" s="133"/>
    </row>
    <row r="2437" s="122" customFormat="1" ht="24.95" customHeight="1" spans="2:2">
      <c r="B2437" s="133"/>
    </row>
    <row r="2438" s="122" customFormat="1" ht="24.95" customHeight="1" spans="2:2">
      <c r="B2438" s="133"/>
    </row>
    <row r="2439" s="122" customFormat="1" ht="24.95" customHeight="1" spans="2:2">
      <c r="B2439" s="133"/>
    </row>
    <row r="2440" s="122" customFormat="1" ht="24.95" customHeight="1" spans="2:2">
      <c r="B2440" s="133"/>
    </row>
    <row r="2441" s="122" customFormat="1" ht="24.95" customHeight="1" spans="2:2">
      <c r="B2441" s="133"/>
    </row>
    <row r="2442" s="122" customFormat="1" ht="24.95" customHeight="1" spans="2:2">
      <c r="B2442" s="133"/>
    </row>
    <row r="2443" s="122" customFormat="1" ht="24.95" customHeight="1" spans="2:2">
      <c r="B2443" s="133"/>
    </row>
    <row r="2444" s="122" customFormat="1" ht="24.95" customHeight="1" spans="2:2">
      <c r="B2444" s="133"/>
    </row>
    <row r="2445" s="122" customFormat="1" ht="24.95" customHeight="1" spans="2:2">
      <c r="B2445" s="133"/>
    </row>
    <row r="2446" s="122" customFormat="1" ht="24.95" customHeight="1" spans="2:2">
      <c r="B2446" s="133"/>
    </row>
    <row r="2447" s="122" customFormat="1" ht="24.95" customHeight="1" spans="2:2">
      <c r="B2447" s="133"/>
    </row>
    <row r="2448" s="122" customFormat="1" ht="24.95" customHeight="1" spans="2:2">
      <c r="B2448" s="133"/>
    </row>
    <row r="2449" s="122" customFormat="1" ht="24.95" customHeight="1" spans="2:2">
      <c r="B2449" s="133"/>
    </row>
    <row r="2450" s="122" customFormat="1" ht="24.95" customHeight="1" spans="2:2">
      <c r="B2450" s="133"/>
    </row>
    <row r="2451" s="122" customFormat="1" ht="24.95" customHeight="1" spans="2:2">
      <c r="B2451" s="133"/>
    </row>
    <row r="2452" s="122" customFormat="1" ht="24.95" customHeight="1" spans="2:2">
      <c r="B2452" s="133"/>
    </row>
    <row r="2453" s="122" customFormat="1" ht="24.95" customHeight="1" spans="2:2">
      <c r="B2453" s="133"/>
    </row>
    <row r="2454" s="122" customFormat="1" ht="24.95" customHeight="1" spans="2:2">
      <c r="B2454" s="133"/>
    </row>
    <row r="2455" s="122" customFormat="1" ht="24.95" customHeight="1" spans="2:2">
      <c r="B2455" s="133"/>
    </row>
    <row r="2456" s="122" customFormat="1" ht="24.95" customHeight="1" spans="2:2">
      <c r="B2456" s="133"/>
    </row>
    <row r="2457" s="122" customFormat="1" ht="24.95" customHeight="1" spans="2:2">
      <c r="B2457" s="133"/>
    </row>
    <row r="2458" s="122" customFormat="1" ht="24.95" customHeight="1" spans="2:2">
      <c r="B2458" s="133"/>
    </row>
    <row r="2459" s="122" customFormat="1" ht="24.95" customHeight="1" spans="2:2">
      <c r="B2459" s="133"/>
    </row>
    <row r="2460" s="122" customFormat="1" ht="24.95" customHeight="1" spans="2:2">
      <c r="B2460" s="133"/>
    </row>
    <row r="2461" s="122" customFormat="1" ht="24.95" customHeight="1" spans="2:2">
      <c r="B2461" s="133"/>
    </row>
    <row r="2462" s="122" customFormat="1" ht="24.95" customHeight="1" spans="2:2">
      <c r="B2462" s="133"/>
    </row>
    <row r="2463" s="122" customFormat="1" ht="24.95" customHeight="1" spans="2:2">
      <c r="B2463" s="133"/>
    </row>
    <row r="2464" s="122" customFormat="1" ht="24.95" customHeight="1" spans="2:2">
      <c r="B2464" s="133"/>
    </row>
    <row r="2465" s="122" customFormat="1" ht="24.95" customHeight="1" spans="2:2">
      <c r="B2465" s="133"/>
    </row>
    <row r="2466" s="122" customFormat="1" ht="24.95" customHeight="1" spans="2:2">
      <c r="B2466" s="133"/>
    </row>
    <row r="2467" s="122" customFormat="1" ht="24.95" customHeight="1" spans="2:2">
      <c r="B2467" s="133"/>
    </row>
    <row r="2468" s="122" customFormat="1" ht="24.95" customHeight="1" spans="2:2">
      <c r="B2468" s="133"/>
    </row>
    <row r="2469" s="122" customFormat="1" ht="24.95" customHeight="1" spans="2:2">
      <c r="B2469" s="133"/>
    </row>
    <row r="2470" s="122" customFormat="1" ht="24.95" customHeight="1" spans="2:2">
      <c r="B2470" s="133"/>
    </row>
    <row r="2471" s="122" customFormat="1" ht="24.95" customHeight="1" spans="2:2">
      <c r="B2471" s="133"/>
    </row>
    <row r="2472" s="122" customFormat="1" ht="24.95" customHeight="1" spans="2:2">
      <c r="B2472" s="133"/>
    </row>
    <row r="2473" s="122" customFormat="1" ht="24.95" customHeight="1" spans="2:2">
      <c r="B2473" s="133"/>
    </row>
    <row r="2474" s="122" customFormat="1" ht="24.95" customHeight="1" spans="2:2">
      <c r="B2474" s="133"/>
    </row>
    <row r="2475" s="122" customFormat="1" ht="24.95" customHeight="1" spans="2:2">
      <c r="B2475" s="133"/>
    </row>
    <row r="2476" s="122" customFormat="1" ht="24.95" customHeight="1" spans="2:2">
      <c r="B2476" s="133"/>
    </row>
    <row r="2477" s="122" customFormat="1" ht="24.95" customHeight="1" spans="2:2">
      <c r="B2477" s="133"/>
    </row>
    <row r="2478" s="122" customFormat="1" ht="24.95" customHeight="1" spans="2:2">
      <c r="B2478" s="133"/>
    </row>
    <row r="2479" s="122" customFormat="1" ht="24.95" customHeight="1" spans="2:2">
      <c r="B2479" s="133"/>
    </row>
    <row r="2480" s="122" customFormat="1" ht="24.95" customHeight="1" spans="2:2">
      <c r="B2480" s="133"/>
    </row>
    <row r="2481" s="122" customFormat="1" ht="24.95" customHeight="1" spans="2:2">
      <c r="B2481" s="133"/>
    </row>
    <row r="2482" s="122" customFormat="1" ht="24.95" customHeight="1" spans="2:2">
      <c r="B2482" s="133"/>
    </row>
    <row r="2483" s="122" customFormat="1" ht="24.95" customHeight="1" spans="2:2">
      <c r="B2483" s="133"/>
    </row>
    <row r="2484" s="122" customFormat="1" ht="24.95" customHeight="1" spans="2:2">
      <c r="B2484" s="133"/>
    </row>
    <row r="2485" s="122" customFormat="1" ht="24.95" customHeight="1" spans="2:2">
      <c r="B2485" s="133"/>
    </row>
    <row r="2486" s="122" customFormat="1" ht="24.95" customHeight="1" spans="2:2">
      <c r="B2486" s="133"/>
    </row>
    <row r="2487" s="122" customFormat="1" ht="24.95" customHeight="1" spans="2:2">
      <c r="B2487" s="133"/>
    </row>
    <row r="2488" s="122" customFormat="1" ht="24.95" customHeight="1" spans="2:2">
      <c r="B2488" s="133"/>
    </row>
    <row r="2489" s="122" customFormat="1" ht="24.95" customHeight="1" spans="2:2">
      <c r="B2489" s="133"/>
    </row>
    <row r="2490" s="122" customFormat="1" ht="24.95" customHeight="1" spans="2:2">
      <c r="B2490" s="133"/>
    </row>
    <row r="2491" s="122" customFormat="1" ht="24.95" customHeight="1" spans="2:2">
      <c r="B2491" s="133"/>
    </row>
    <row r="2492" s="122" customFormat="1" ht="24.95" customHeight="1" spans="2:2">
      <c r="B2492" s="133"/>
    </row>
    <row r="2493" s="122" customFormat="1" ht="24.95" customHeight="1" spans="2:2">
      <c r="B2493" s="133"/>
    </row>
    <row r="2494" s="122" customFormat="1" ht="24.95" customHeight="1" spans="2:2">
      <c r="B2494" s="133"/>
    </row>
    <row r="2495" s="122" customFormat="1" ht="24.95" customHeight="1" spans="2:2">
      <c r="B2495" s="133"/>
    </row>
    <row r="2496" s="122" customFormat="1" ht="24.95" customHeight="1" spans="2:2">
      <c r="B2496" s="133"/>
    </row>
    <row r="2497" s="122" customFormat="1" ht="24.95" customHeight="1" spans="2:2">
      <c r="B2497" s="133"/>
    </row>
    <row r="2498" s="122" customFormat="1" ht="24.95" customHeight="1" spans="2:2">
      <c r="B2498" s="133"/>
    </row>
    <row r="2499" s="122" customFormat="1" ht="24.95" customHeight="1" spans="2:2">
      <c r="B2499" s="133"/>
    </row>
    <row r="2500" s="122" customFormat="1" ht="24.95" customHeight="1" spans="2:2">
      <c r="B2500" s="133"/>
    </row>
    <row r="2501" s="122" customFormat="1" ht="24.95" customHeight="1" spans="2:2">
      <c r="B2501" s="133"/>
    </row>
    <row r="2502" s="122" customFormat="1" ht="24.95" customHeight="1" spans="2:2">
      <c r="B2502" s="133"/>
    </row>
    <row r="2503" s="122" customFormat="1" ht="24.95" customHeight="1" spans="2:2">
      <c r="B2503" s="133"/>
    </row>
    <row r="2504" s="122" customFormat="1" ht="24.95" customHeight="1" spans="2:2">
      <c r="B2504" s="133"/>
    </row>
    <row r="2505" s="122" customFormat="1" ht="24.95" customHeight="1" spans="2:2">
      <c r="B2505" s="133"/>
    </row>
    <row r="2506" s="122" customFormat="1" ht="24.95" customHeight="1" spans="2:2">
      <c r="B2506" s="133"/>
    </row>
    <row r="2507" s="122" customFormat="1" ht="24.95" customHeight="1" spans="2:2">
      <c r="B2507" s="133"/>
    </row>
    <row r="2508" s="122" customFormat="1" ht="24.95" customHeight="1" spans="2:2">
      <c r="B2508" s="133"/>
    </row>
    <row r="2509" s="122" customFormat="1" ht="24.95" customHeight="1" spans="2:2">
      <c r="B2509" s="133"/>
    </row>
    <row r="2510" s="122" customFormat="1" ht="24.95" customHeight="1" spans="2:2">
      <c r="B2510" s="133"/>
    </row>
    <row r="2511" s="122" customFormat="1" ht="24.95" customHeight="1" spans="2:2">
      <c r="B2511" s="133"/>
    </row>
    <row r="2512" s="122" customFormat="1" ht="24.95" customHeight="1" spans="2:2">
      <c r="B2512" s="133"/>
    </row>
    <row r="2513" s="122" customFormat="1" ht="24.95" customHeight="1" spans="2:2">
      <c r="B2513" s="133"/>
    </row>
    <row r="2514" s="122" customFormat="1" ht="24.95" customHeight="1" spans="2:2">
      <c r="B2514" s="133"/>
    </row>
    <row r="2515" s="122" customFormat="1" ht="24.95" customHeight="1" spans="2:2">
      <c r="B2515" s="133"/>
    </row>
    <row r="2516" s="122" customFormat="1" ht="24.95" customHeight="1" spans="2:2">
      <c r="B2516" s="133"/>
    </row>
    <row r="2517" s="122" customFormat="1" ht="24.95" customHeight="1" spans="2:2">
      <c r="B2517" s="133"/>
    </row>
    <row r="2518" s="122" customFormat="1" ht="24.95" customHeight="1" spans="2:2">
      <c r="B2518" s="133"/>
    </row>
    <row r="2519" s="122" customFormat="1" ht="24.95" customHeight="1" spans="2:2">
      <c r="B2519" s="133"/>
    </row>
    <row r="2520" s="122" customFormat="1" ht="24.95" customHeight="1" spans="2:2">
      <c r="B2520" s="133"/>
    </row>
    <row r="2521" s="122" customFormat="1" ht="24.95" customHeight="1" spans="2:2">
      <c r="B2521" s="133"/>
    </row>
    <row r="2522" s="122" customFormat="1" ht="24.95" customHeight="1" spans="2:2">
      <c r="B2522" s="133"/>
    </row>
    <row r="2523" s="122" customFormat="1" ht="24.95" customHeight="1" spans="2:2">
      <c r="B2523" s="133"/>
    </row>
    <row r="2524" s="122" customFormat="1" ht="24.95" customHeight="1" spans="2:2">
      <c r="B2524" s="133"/>
    </row>
    <row r="2525" s="122" customFormat="1" ht="24.95" customHeight="1" spans="2:2">
      <c r="B2525" s="133"/>
    </row>
    <row r="2526" s="122" customFormat="1" ht="24.95" customHeight="1" spans="2:2">
      <c r="B2526" s="133"/>
    </row>
    <row r="2527" s="122" customFormat="1" ht="24.95" customHeight="1" spans="2:2">
      <c r="B2527" s="133"/>
    </row>
    <row r="2528" s="122" customFormat="1" ht="24.95" customHeight="1" spans="2:2">
      <c r="B2528" s="133"/>
    </row>
    <row r="2529" s="122" customFormat="1" ht="24.95" customHeight="1" spans="2:2">
      <c r="B2529" s="133"/>
    </row>
    <row r="2530" s="122" customFormat="1" ht="24.95" customHeight="1" spans="2:2">
      <c r="B2530" s="133"/>
    </row>
    <row r="2531" s="122" customFormat="1" ht="24.95" customHeight="1" spans="2:2">
      <c r="B2531" s="133"/>
    </row>
    <row r="2532" s="122" customFormat="1" ht="24.95" customHeight="1" spans="2:2">
      <c r="B2532" s="133"/>
    </row>
    <row r="2533" s="122" customFormat="1" ht="24.95" customHeight="1" spans="2:2">
      <c r="B2533" s="133"/>
    </row>
    <row r="2534" s="122" customFormat="1" ht="24.95" customHeight="1" spans="2:2">
      <c r="B2534" s="133"/>
    </row>
    <row r="2535" s="122" customFormat="1" ht="24.95" customHeight="1" spans="2:2">
      <c r="B2535" s="133"/>
    </row>
    <row r="2536" s="122" customFormat="1" ht="24.95" customHeight="1" spans="2:2">
      <c r="B2536" s="133"/>
    </row>
    <row r="2537" s="122" customFormat="1" ht="24.95" customHeight="1" spans="2:2">
      <c r="B2537" s="133"/>
    </row>
    <row r="2538" s="122" customFormat="1" ht="24.95" customHeight="1" spans="2:2">
      <c r="B2538" s="133"/>
    </row>
    <row r="2539" s="122" customFormat="1" ht="24.95" customHeight="1" spans="2:2">
      <c r="B2539" s="133"/>
    </row>
    <row r="2540" s="122" customFormat="1" ht="24.95" customHeight="1" spans="2:2">
      <c r="B2540" s="133"/>
    </row>
    <row r="2541" s="122" customFormat="1" ht="24.95" customHeight="1" spans="2:2">
      <c r="B2541" s="133"/>
    </row>
    <row r="2542" s="122" customFormat="1" ht="24.95" customHeight="1" spans="2:2">
      <c r="B2542" s="133"/>
    </row>
    <row r="2543" s="122" customFormat="1" ht="24.95" customHeight="1" spans="2:2">
      <c r="B2543" s="133"/>
    </row>
    <row r="2544" s="122" customFormat="1" ht="24.95" customHeight="1" spans="2:2">
      <c r="B2544" s="133"/>
    </row>
    <row r="2545" s="122" customFormat="1" ht="24.95" customHeight="1" spans="2:2">
      <c r="B2545" s="133"/>
    </row>
    <row r="2546" s="122" customFormat="1" ht="24.95" customHeight="1" spans="2:2">
      <c r="B2546" s="133"/>
    </row>
    <row r="2547" s="122" customFormat="1" ht="24.95" customHeight="1" spans="2:2">
      <c r="B2547" s="133"/>
    </row>
    <row r="2548" s="122" customFormat="1" ht="24.95" customHeight="1" spans="2:2">
      <c r="B2548" s="133"/>
    </row>
    <row r="2549" s="122" customFormat="1" ht="24.95" customHeight="1" spans="2:2">
      <c r="B2549" s="133"/>
    </row>
    <row r="2550" s="122" customFormat="1" ht="24.95" customHeight="1" spans="2:2">
      <c r="B2550" s="133"/>
    </row>
    <row r="2551" s="122" customFormat="1" ht="24.95" customHeight="1" spans="2:2">
      <c r="B2551" s="133"/>
    </row>
    <row r="2552" s="122" customFormat="1" ht="24.95" customHeight="1" spans="2:2">
      <c r="B2552" s="133"/>
    </row>
    <row r="2553" s="122" customFormat="1" ht="24.95" customHeight="1" spans="2:2">
      <c r="B2553" s="133"/>
    </row>
    <row r="2554" s="122" customFormat="1" ht="24.95" customHeight="1" spans="2:2">
      <c r="B2554" s="133"/>
    </row>
    <row r="2555" s="122" customFormat="1" ht="24.95" customHeight="1" spans="2:2">
      <c r="B2555" s="133"/>
    </row>
    <row r="2556" s="122" customFormat="1" ht="24.95" customHeight="1" spans="2:2">
      <c r="B2556" s="133"/>
    </row>
    <row r="2557" s="122" customFormat="1" ht="24.95" customHeight="1" spans="2:2">
      <c r="B2557" s="133"/>
    </row>
    <row r="2558" s="122" customFormat="1" ht="24.95" customHeight="1" spans="2:2">
      <c r="B2558" s="133"/>
    </row>
    <row r="2559" s="122" customFormat="1" ht="24.95" customHeight="1" spans="2:2">
      <c r="B2559" s="133"/>
    </row>
    <row r="2560" s="122" customFormat="1" ht="24.95" customHeight="1" spans="2:2">
      <c r="B2560" s="133"/>
    </row>
    <row r="2561" s="122" customFormat="1" ht="24.95" customHeight="1" spans="2:2">
      <c r="B2561" s="133"/>
    </row>
    <row r="2562" s="122" customFormat="1" ht="24.95" customHeight="1" spans="2:2">
      <c r="B2562" s="133"/>
    </row>
    <row r="2563" s="122" customFormat="1" ht="24.95" customHeight="1" spans="2:2">
      <c r="B2563" s="133"/>
    </row>
    <row r="2564" s="122" customFormat="1" ht="24.95" customHeight="1" spans="2:2">
      <c r="B2564" s="133"/>
    </row>
    <row r="2565" s="122" customFormat="1" ht="24.95" customHeight="1" spans="2:2">
      <c r="B2565" s="133"/>
    </row>
    <row r="2566" s="122" customFormat="1" ht="24.95" customHeight="1" spans="2:2">
      <c r="B2566" s="133"/>
    </row>
    <row r="2567" s="122" customFormat="1" ht="24.95" customHeight="1" spans="2:2">
      <c r="B2567" s="133"/>
    </row>
    <row r="2568" s="122" customFormat="1" ht="24.95" customHeight="1" spans="2:2">
      <c r="B2568" s="133"/>
    </row>
    <row r="2569" s="122" customFormat="1" ht="24.95" customHeight="1" spans="2:2">
      <c r="B2569" s="133"/>
    </row>
    <row r="2570" s="122" customFormat="1" ht="24.95" customHeight="1" spans="2:2">
      <c r="B2570" s="133"/>
    </row>
    <row r="2571" s="122" customFormat="1" ht="24.95" customHeight="1" spans="2:2">
      <c r="B2571" s="133"/>
    </row>
    <row r="2572" s="122" customFormat="1" ht="24.95" customHeight="1" spans="2:2">
      <c r="B2572" s="133"/>
    </row>
    <row r="2573" s="122" customFormat="1" ht="24.95" customHeight="1" spans="2:2">
      <c r="B2573" s="133"/>
    </row>
    <row r="2574" s="122" customFormat="1" ht="24.95" customHeight="1" spans="2:2">
      <c r="B2574" s="133"/>
    </row>
    <row r="2575" s="122" customFormat="1" ht="24.95" customHeight="1" spans="2:2">
      <c r="B2575" s="133"/>
    </row>
    <row r="2576" s="122" customFormat="1" ht="24.95" customHeight="1" spans="2:2">
      <c r="B2576" s="133"/>
    </row>
    <row r="2577" s="122" customFormat="1" ht="24.95" customHeight="1" spans="2:2">
      <c r="B2577" s="133"/>
    </row>
    <row r="2578" s="122" customFormat="1" ht="24.95" customHeight="1" spans="2:2">
      <c r="B2578" s="133"/>
    </row>
    <row r="2579" s="122" customFormat="1" ht="24.95" customHeight="1" spans="2:2">
      <c r="B2579" s="133"/>
    </row>
    <row r="2580" s="122" customFormat="1" ht="24.95" customHeight="1" spans="2:2">
      <c r="B2580" s="133"/>
    </row>
    <row r="2581" s="122" customFormat="1" ht="24.95" customHeight="1" spans="2:2">
      <c r="B2581" s="133"/>
    </row>
    <row r="2582" s="122" customFormat="1" ht="24.95" customHeight="1" spans="2:2">
      <c r="B2582" s="133"/>
    </row>
    <row r="2583" s="122" customFormat="1" ht="24.95" customHeight="1" spans="2:2">
      <c r="B2583" s="133"/>
    </row>
    <row r="2584" s="122" customFormat="1" ht="24.95" customHeight="1" spans="2:2">
      <c r="B2584" s="133"/>
    </row>
    <row r="2585" s="122" customFormat="1" ht="24.95" customHeight="1" spans="2:2">
      <c r="B2585" s="133"/>
    </row>
    <row r="2586" s="122" customFormat="1" ht="24.95" customHeight="1" spans="2:2">
      <c r="B2586" s="133"/>
    </row>
    <row r="2587" s="122" customFormat="1" ht="24.95" customHeight="1" spans="2:2">
      <c r="B2587" s="133"/>
    </row>
    <row r="2588" s="122" customFormat="1" ht="24.95" customHeight="1" spans="2:2">
      <c r="B2588" s="133"/>
    </row>
    <row r="2589" s="122" customFormat="1" ht="24.95" customHeight="1" spans="2:2">
      <c r="B2589" s="133"/>
    </row>
    <row r="2590" s="122" customFormat="1" ht="24.95" customHeight="1" spans="2:2">
      <c r="B2590" s="133"/>
    </row>
    <row r="2591" s="122" customFormat="1" ht="24.95" customHeight="1" spans="2:2">
      <c r="B2591" s="133"/>
    </row>
    <row r="2592" s="122" customFormat="1" ht="24.95" customHeight="1" spans="2:2">
      <c r="B2592" s="133"/>
    </row>
    <row r="2593" s="122" customFormat="1" ht="24.95" customHeight="1" spans="2:2">
      <c r="B2593" s="133"/>
    </row>
    <row r="2594" s="122" customFormat="1" ht="24.95" customHeight="1" spans="2:2">
      <c r="B2594" s="133"/>
    </row>
    <row r="2595" s="122" customFormat="1" ht="24.95" customHeight="1" spans="2:2">
      <c r="B2595" s="133"/>
    </row>
    <row r="2596" s="122" customFormat="1" ht="24.95" customHeight="1" spans="2:2">
      <c r="B2596" s="133"/>
    </row>
    <row r="2597" s="122" customFormat="1" ht="24.95" customHeight="1" spans="2:2">
      <c r="B2597" s="133"/>
    </row>
    <row r="2598" s="122" customFormat="1" ht="24.95" customHeight="1" spans="2:2">
      <c r="B2598" s="133"/>
    </row>
    <row r="2599" s="122" customFormat="1" ht="24.95" customHeight="1" spans="2:2">
      <c r="B2599" s="133"/>
    </row>
    <row r="2600" s="122" customFormat="1" ht="24.95" customHeight="1" spans="2:2">
      <c r="B2600" s="133"/>
    </row>
    <row r="2601" s="122" customFormat="1" ht="24.95" customHeight="1" spans="2:2">
      <c r="B2601" s="133"/>
    </row>
    <row r="2602" s="122" customFormat="1" ht="24.95" customHeight="1" spans="2:2">
      <c r="B2602" s="133"/>
    </row>
    <row r="2603" s="122" customFormat="1" ht="24.95" customHeight="1" spans="2:2">
      <c r="B2603" s="133"/>
    </row>
    <row r="2604" s="122" customFormat="1" ht="24.95" customHeight="1" spans="2:2">
      <c r="B2604" s="133"/>
    </row>
    <row r="2605" s="122" customFormat="1" ht="24.95" customHeight="1" spans="2:2">
      <c r="B2605" s="133"/>
    </row>
    <row r="2606" s="122" customFormat="1" ht="24.95" customHeight="1" spans="2:2">
      <c r="B2606" s="133"/>
    </row>
    <row r="2607" s="122" customFormat="1" ht="24.95" customHeight="1" spans="2:2">
      <c r="B2607" s="133"/>
    </row>
    <row r="2608" s="122" customFormat="1" ht="24.95" customHeight="1" spans="2:2">
      <c r="B2608" s="133"/>
    </row>
    <row r="2609" s="122" customFormat="1" ht="24.95" customHeight="1" spans="2:2">
      <c r="B2609" s="133"/>
    </row>
    <row r="2610" s="122" customFormat="1" ht="24.95" customHeight="1" spans="2:2">
      <c r="B2610" s="133"/>
    </row>
    <row r="2611" s="122" customFormat="1" ht="24.95" customHeight="1" spans="2:2">
      <c r="B2611" s="133"/>
    </row>
    <row r="2612" s="122" customFormat="1" ht="24.95" customHeight="1" spans="2:2">
      <c r="B2612" s="133"/>
    </row>
    <row r="2613" s="122" customFormat="1" ht="24.95" customHeight="1" spans="2:2">
      <c r="B2613" s="133"/>
    </row>
    <row r="2614" s="122" customFormat="1" ht="24.95" customHeight="1" spans="2:2">
      <c r="B2614" s="133"/>
    </row>
    <row r="2615" s="122" customFormat="1" ht="24.95" customHeight="1" spans="2:2">
      <c r="B2615" s="133"/>
    </row>
    <row r="2616" s="122" customFormat="1" ht="24.95" customHeight="1" spans="2:2">
      <c r="B2616" s="133"/>
    </row>
    <row r="2617" s="122" customFormat="1" ht="24.95" customHeight="1" spans="2:2">
      <c r="B2617" s="133"/>
    </row>
    <row r="2618" s="122" customFormat="1" ht="24.95" customHeight="1" spans="2:2">
      <c r="B2618" s="133"/>
    </row>
    <row r="2619" s="122" customFormat="1" ht="24.95" customHeight="1" spans="2:2">
      <c r="B2619" s="133"/>
    </row>
    <row r="2620" s="122" customFormat="1" ht="24.95" customHeight="1" spans="2:2">
      <c r="B2620" s="133"/>
    </row>
    <row r="2621" s="122" customFormat="1" ht="24.95" customHeight="1" spans="2:2">
      <c r="B2621" s="133"/>
    </row>
    <row r="2622" s="122" customFormat="1" ht="24.95" customHeight="1" spans="2:2">
      <c r="B2622" s="133"/>
    </row>
    <row r="2623" s="122" customFormat="1" ht="24.95" customHeight="1" spans="2:2">
      <c r="B2623" s="133"/>
    </row>
    <row r="2624" s="122" customFormat="1" ht="24.95" customHeight="1" spans="2:2">
      <c r="B2624" s="133"/>
    </row>
    <row r="2625" s="122" customFormat="1" ht="24.95" customHeight="1" spans="2:2">
      <c r="B2625" s="133"/>
    </row>
    <row r="2626" s="122" customFormat="1" ht="24.95" customHeight="1" spans="2:2">
      <c r="B2626" s="133"/>
    </row>
    <row r="2627" s="122" customFormat="1" ht="24.95" customHeight="1" spans="2:2">
      <c r="B2627" s="133"/>
    </row>
    <row r="2628" s="122" customFormat="1" ht="24.95" customHeight="1" spans="2:2">
      <c r="B2628" s="133"/>
    </row>
    <row r="2629" s="122" customFormat="1" ht="24.95" customHeight="1" spans="2:2">
      <c r="B2629" s="133"/>
    </row>
    <row r="2630" s="122" customFormat="1" ht="24.95" customHeight="1" spans="2:2">
      <c r="B2630" s="133"/>
    </row>
    <row r="2631" s="122" customFormat="1" ht="24.95" customHeight="1" spans="2:2">
      <c r="B2631" s="133"/>
    </row>
    <row r="2632" s="122" customFormat="1" ht="24.95" customHeight="1" spans="2:2">
      <c r="B2632" s="133"/>
    </row>
    <row r="2633" s="122" customFormat="1" ht="24.95" customHeight="1" spans="2:2">
      <c r="B2633" s="133"/>
    </row>
    <row r="2634" s="122" customFormat="1" ht="24.95" customHeight="1" spans="2:2">
      <c r="B2634" s="133"/>
    </row>
    <row r="2635" s="122" customFormat="1" ht="24.95" customHeight="1" spans="2:2">
      <c r="B2635" s="133"/>
    </row>
    <row r="2636" s="122" customFormat="1" ht="24.95" customHeight="1" spans="2:2">
      <c r="B2636" s="133"/>
    </row>
    <row r="2637" s="122" customFormat="1" ht="24.95" customHeight="1" spans="2:2">
      <c r="B2637" s="133"/>
    </row>
    <row r="2638" s="122" customFormat="1" ht="24.95" customHeight="1" spans="2:2">
      <c r="B2638" s="133"/>
    </row>
    <row r="2639" s="122" customFormat="1" ht="24.95" customHeight="1" spans="2:2">
      <c r="B2639" s="133"/>
    </row>
    <row r="2640" s="122" customFormat="1" ht="24.95" customHeight="1" spans="2:2">
      <c r="B2640" s="133"/>
    </row>
    <row r="2641" s="122" customFormat="1" ht="24.95" customHeight="1" spans="2:2">
      <c r="B2641" s="133"/>
    </row>
    <row r="2642" s="122" customFormat="1" ht="24.95" customHeight="1" spans="2:2">
      <c r="B2642" s="133"/>
    </row>
    <row r="2643" s="122" customFormat="1" ht="24.95" customHeight="1" spans="2:2">
      <c r="B2643" s="133"/>
    </row>
    <row r="2644" s="122" customFormat="1" ht="24.95" customHeight="1" spans="2:2">
      <c r="B2644" s="133"/>
    </row>
    <row r="2645" s="122" customFormat="1" ht="24.95" customHeight="1" spans="2:2">
      <c r="B2645" s="133"/>
    </row>
    <row r="2646" s="122" customFormat="1" ht="24.95" customHeight="1" spans="2:2">
      <c r="B2646" s="133"/>
    </row>
    <row r="2647" s="122" customFormat="1" ht="24.95" customHeight="1" spans="2:2">
      <c r="B2647" s="133"/>
    </row>
    <row r="2648" s="122" customFormat="1" ht="24.95" customHeight="1" spans="2:2">
      <c r="B2648" s="133"/>
    </row>
    <row r="2649" s="122" customFormat="1" ht="24.95" customHeight="1" spans="2:2">
      <c r="B2649" s="133"/>
    </row>
    <row r="2650" s="122" customFormat="1" ht="24.95" customHeight="1" spans="2:2">
      <c r="B2650" s="133"/>
    </row>
    <row r="2651" s="122" customFormat="1" ht="24.95" customHeight="1" spans="2:2">
      <c r="B2651" s="133"/>
    </row>
    <row r="2652" s="122" customFormat="1" ht="24.95" customHeight="1" spans="2:2">
      <c r="B2652" s="133"/>
    </row>
    <row r="2653" s="122" customFormat="1" ht="24.95" customHeight="1" spans="2:2">
      <c r="B2653" s="133"/>
    </row>
    <row r="2654" s="122" customFormat="1" ht="24.95" customHeight="1" spans="2:2">
      <c r="B2654" s="133"/>
    </row>
    <row r="2655" s="122" customFormat="1" ht="24.95" customHeight="1" spans="2:2">
      <c r="B2655" s="133"/>
    </row>
    <row r="2656" s="122" customFormat="1" ht="24.95" customHeight="1" spans="2:2">
      <c r="B2656" s="133"/>
    </row>
    <row r="2657" s="122" customFormat="1" ht="24.95" customHeight="1" spans="2:2">
      <c r="B2657" s="133"/>
    </row>
    <row r="2658" s="122" customFormat="1" ht="24.95" customHeight="1" spans="2:2">
      <c r="B2658" s="133"/>
    </row>
    <row r="2659" s="122" customFormat="1" ht="24.95" customHeight="1" spans="2:2">
      <c r="B2659" s="133"/>
    </row>
    <row r="2660" s="122" customFormat="1" ht="24.95" customHeight="1" spans="2:2">
      <c r="B2660" s="133"/>
    </row>
    <row r="2661" s="122" customFormat="1" ht="24.95" customHeight="1" spans="2:2">
      <c r="B2661" s="133"/>
    </row>
    <row r="2662" s="122" customFormat="1" ht="24.95" customHeight="1" spans="2:2">
      <c r="B2662" s="133"/>
    </row>
    <row r="2663" s="122" customFormat="1" ht="24.95" customHeight="1" spans="2:2">
      <c r="B2663" s="133"/>
    </row>
    <row r="2664" s="122" customFormat="1" ht="24.95" customHeight="1" spans="2:2">
      <c r="B2664" s="133"/>
    </row>
    <row r="2665" s="122" customFormat="1" ht="24.95" customHeight="1" spans="2:2">
      <c r="B2665" s="133"/>
    </row>
    <row r="2666" s="122" customFormat="1" ht="24.95" customHeight="1" spans="2:2">
      <c r="B2666" s="133"/>
    </row>
    <row r="2667" s="122" customFormat="1" ht="24.95" customHeight="1" spans="2:2">
      <c r="B2667" s="133"/>
    </row>
    <row r="2668" s="122" customFormat="1" ht="24.95" customHeight="1" spans="2:2">
      <c r="B2668" s="133"/>
    </row>
    <row r="2669" s="122" customFormat="1" ht="24.95" customHeight="1" spans="2:2">
      <c r="B2669" s="133"/>
    </row>
    <row r="2670" s="122" customFormat="1" ht="24.95" customHeight="1" spans="2:2">
      <c r="B2670" s="133"/>
    </row>
    <row r="2671" s="122" customFormat="1" ht="24.95" customHeight="1" spans="2:2">
      <c r="B2671" s="133"/>
    </row>
    <row r="2672" s="122" customFormat="1" ht="24.95" customHeight="1" spans="2:2">
      <c r="B2672" s="133"/>
    </row>
    <row r="2673" s="122" customFormat="1" ht="24.95" customHeight="1" spans="2:2">
      <c r="B2673" s="133"/>
    </row>
    <row r="2674" s="122" customFormat="1" ht="24.95" customHeight="1" spans="2:2">
      <c r="B2674" s="133"/>
    </row>
    <row r="2675" s="122" customFormat="1" ht="24.95" customHeight="1" spans="2:2">
      <c r="B2675" s="133"/>
    </row>
    <row r="2676" s="122" customFormat="1" ht="24.95" customHeight="1" spans="2:2">
      <c r="B2676" s="133"/>
    </row>
    <row r="2677" s="122" customFormat="1" ht="24.95" customHeight="1" spans="2:2">
      <c r="B2677" s="133"/>
    </row>
    <row r="2678" s="122" customFormat="1" ht="24.95" customHeight="1" spans="2:2">
      <c r="B2678" s="133"/>
    </row>
    <row r="2679" s="122" customFormat="1" ht="24.95" customHeight="1" spans="2:2">
      <c r="B2679" s="133"/>
    </row>
    <row r="2680" s="122" customFormat="1" ht="24.95" customHeight="1" spans="2:2">
      <c r="B2680" s="133"/>
    </row>
    <row r="2681" s="122" customFormat="1" ht="24.95" customHeight="1" spans="2:2">
      <c r="B2681" s="133"/>
    </row>
    <row r="2682" s="122" customFormat="1" ht="24.95" customHeight="1" spans="2:2">
      <c r="B2682" s="133"/>
    </row>
    <row r="2683" s="122" customFormat="1" ht="24.95" customHeight="1" spans="2:2">
      <c r="B2683" s="133"/>
    </row>
    <row r="2684" s="122" customFormat="1" ht="24.95" customHeight="1" spans="2:2">
      <c r="B2684" s="133"/>
    </row>
    <row r="2685" s="122" customFormat="1" ht="24.95" customHeight="1" spans="2:2">
      <c r="B2685" s="133"/>
    </row>
    <row r="2686" s="122" customFormat="1" ht="24.95" customHeight="1" spans="2:2">
      <c r="B2686" s="133"/>
    </row>
    <row r="2687" s="122" customFormat="1" ht="24.95" customHeight="1" spans="2:2">
      <c r="B2687" s="133"/>
    </row>
    <row r="2688" s="122" customFormat="1" ht="24.95" customHeight="1" spans="2:2">
      <c r="B2688" s="133"/>
    </row>
    <row r="2689" s="122" customFormat="1" ht="24.95" customHeight="1" spans="2:2">
      <c r="B2689" s="133"/>
    </row>
    <row r="2690" s="122" customFormat="1" ht="24.95" customHeight="1" spans="2:2">
      <c r="B2690" s="133"/>
    </row>
    <row r="2691" s="122" customFormat="1" ht="24.95" customHeight="1" spans="2:2">
      <c r="B2691" s="133"/>
    </row>
    <row r="2692" s="122" customFormat="1" ht="24.95" customHeight="1" spans="2:2">
      <c r="B2692" s="133"/>
    </row>
    <row r="2693" s="122" customFormat="1" ht="24.95" customHeight="1" spans="2:2">
      <c r="B2693" s="133"/>
    </row>
    <row r="2694" s="122" customFormat="1" ht="24.95" customHeight="1" spans="2:2">
      <c r="B2694" s="133"/>
    </row>
    <row r="2695" s="122" customFormat="1" ht="24.95" customHeight="1" spans="2:2">
      <c r="B2695" s="133"/>
    </row>
    <row r="2696" s="122" customFormat="1" ht="24.95" customHeight="1" spans="2:2">
      <c r="B2696" s="133"/>
    </row>
    <row r="2697" s="122" customFormat="1" ht="24.95" customHeight="1" spans="2:2">
      <c r="B2697" s="133"/>
    </row>
    <row r="2698" s="122" customFormat="1" ht="24.95" customHeight="1" spans="2:2">
      <c r="B2698" s="133"/>
    </row>
    <row r="2699" s="122" customFormat="1" ht="24.95" customHeight="1" spans="2:2">
      <c r="B2699" s="133"/>
    </row>
    <row r="2700" s="122" customFormat="1" ht="24.95" customHeight="1" spans="2:2">
      <c r="B2700" s="133"/>
    </row>
    <row r="2701" s="122" customFormat="1" ht="24.95" customHeight="1" spans="2:2">
      <c r="B2701" s="133"/>
    </row>
    <row r="2702" s="122" customFormat="1" ht="24.95" customHeight="1" spans="2:2">
      <c r="B2702" s="133"/>
    </row>
    <row r="2703" s="122" customFormat="1" ht="24.95" customHeight="1" spans="2:2">
      <c r="B2703" s="133"/>
    </row>
    <row r="2704" s="122" customFormat="1" ht="24.95" customHeight="1" spans="2:2">
      <c r="B2704" s="133"/>
    </row>
    <row r="2705" s="122" customFormat="1" ht="24.95" customHeight="1" spans="2:2">
      <c r="B2705" s="133"/>
    </row>
    <row r="2706" s="122" customFormat="1" ht="24.95" customHeight="1" spans="2:2">
      <c r="B2706" s="133"/>
    </row>
    <row r="2707" s="122" customFormat="1" ht="24.95" customHeight="1" spans="2:2">
      <c r="B2707" s="133"/>
    </row>
    <row r="2708" s="122" customFormat="1" ht="24.95" customHeight="1" spans="2:2">
      <c r="B2708" s="133"/>
    </row>
    <row r="2709" s="122" customFormat="1" ht="24.95" customHeight="1" spans="2:2">
      <c r="B2709" s="133"/>
    </row>
    <row r="2710" s="122" customFormat="1" ht="24.95" customHeight="1" spans="2:2">
      <c r="B2710" s="133"/>
    </row>
    <row r="2711" s="122" customFormat="1" ht="24.95" customHeight="1" spans="2:2">
      <c r="B2711" s="133"/>
    </row>
    <row r="2712" s="122" customFormat="1" ht="24.95" customHeight="1" spans="2:2">
      <c r="B2712" s="133"/>
    </row>
    <row r="2713" s="122" customFormat="1" ht="24.95" customHeight="1" spans="2:2">
      <c r="B2713" s="133"/>
    </row>
    <row r="2714" s="122" customFormat="1" ht="24.95" customHeight="1" spans="2:2">
      <c r="B2714" s="133"/>
    </row>
    <row r="2715" s="122" customFormat="1" ht="24.95" customHeight="1" spans="2:2">
      <c r="B2715" s="133"/>
    </row>
    <row r="2716" s="122" customFormat="1" ht="24.95" customHeight="1" spans="2:2">
      <c r="B2716" s="133"/>
    </row>
    <row r="2717" s="122" customFormat="1" ht="24.95" customHeight="1" spans="2:2">
      <c r="B2717" s="133"/>
    </row>
    <row r="2718" s="122" customFormat="1" ht="24.95" customHeight="1" spans="2:2">
      <c r="B2718" s="133"/>
    </row>
    <row r="2719" s="122" customFormat="1" ht="24.95" customHeight="1" spans="2:2">
      <c r="B2719" s="133"/>
    </row>
    <row r="2720" s="122" customFormat="1" ht="24.95" customHeight="1" spans="2:2">
      <c r="B2720" s="133"/>
    </row>
    <row r="2721" s="122" customFormat="1" ht="24.95" customHeight="1" spans="2:2">
      <c r="B2721" s="133"/>
    </row>
    <row r="2722" s="122" customFormat="1" ht="24.95" customHeight="1" spans="2:2">
      <c r="B2722" s="133"/>
    </row>
    <row r="2723" s="122" customFormat="1" ht="24.95" customHeight="1" spans="2:2">
      <c r="B2723" s="133"/>
    </row>
    <row r="2724" s="122" customFormat="1" ht="24.95" customHeight="1" spans="2:2">
      <c r="B2724" s="133"/>
    </row>
    <row r="2725" s="122" customFormat="1" ht="24.95" customHeight="1" spans="2:2">
      <c r="B2725" s="133"/>
    </row>
    <row r="2726" s="122" customFormat="1" ht="24.95" customHeight="1" spans="2:2">
      <c r="B2726" s="133"/>
    </row>
    <row r="2727" s="122" customFormat="1" ht="24.95" customHeight="1" spans="2:2">
      <c r="B2727" s="133"/>
    </row>
    <row r="2728" s="122" customFormat="1" ht="24.95" customHeight="1" spans="2:2">
      <c r="B2728" s="133"/>
    </row>
    <row r="2729" s="122" customFormat="1" ht="24.95" customHeight="1" spans="2:2">
      <c r="B2729" s="133"/>
    </row>
    <row r="2730" s="122" customFormat="1" ht="24.95" customHeight="1" spans="2:2">
      <c r="B2730" s="133"/>
    </row>
    <row r="2731" s="122" customFormat="1" ht="24.95" customHeight="1" spans="2:2">
      <c r="B2731" s="133"/>
    </row>
    <row r="2732" s="122" customFormat="1" ht="24.95" customHeight="1" spans="2:2">
      <c r="B2732" s="133"/>
    </row>
    <row r="2733" s="122" customFormat="1" ht="24.95" customHeight="1" spans="2:2">
      <c r="B2733" s="133"/>
    </row>
    <row r="2734" s="122" customFormat="1" ht="24.95" customHeight="1" spans="2:2">
      <c r="B2734" s="133"/>
    </row>
    <row r="2735" s="122" customFormat="1" ht="24.95" customHeight="1" spans="2:2">
      <c r="B2735" s="133"/>
    </row>
    <row r="2736" s="122" customFormat="1" ht="24.95" customHeight="1" spans="2:2">
      <c r="B2736" s="133"/>
    </row>
    <row r="2737" s="122" customFormat="1" ht="24.95" customHeight="1" spans="2:2">
      <c r="B2737" s="133"/>
    </row>
    <row r="2738" s="122" customFormat="1" ht="24.95" customHeight="1" spans="2:2">
      <c r="B2738" s="133"/>
    </row>
    <row r="2739" s="122" customFormat="1" ht="24.95" customHeight="1" spans="2:2">
      <c r="B2739" s="133"/>
    </row>
    <row r="2740" s="122" customFormat="1" ht="24.95" customHeight="1" spans="2:2">
      <c r="B2740" s="133"/>
    </row>
    <row r="2741" s="122" customFormat="1" ht="24.95" customHeight="1" spans="2:2">
      <c r="B2741" s="133"/>
    </row>
    <row r="2742" s="122" customFormat="1" ht="24.95" customHeight="1" spans="2:2">
      <c r="B2742" s="133"/>
    </row>
    <row r="2743" s="122" customFormat="1" ht="24.95" customHeight="1" spans="2:2">
      <c r="B2743" s="133"/>
    </row>
    <row r="2744" s="122" customFormat="1" ht="24.95" customHeight="1" spans="2:2">
      <c r="B2744" s="133"/>
    </row>
    <row r="2745" s="122" customFormat="1" ht="24.95" customHeight="1" spans="2:2">
      <c r="B2745" s="133"/>
    </row>
    <row r="2746" s="122" customFormat="1" ht="24.95" customHeight="1" spans="2:2">
      <c r="B2746" s="133"/>
    </row>
    <row r="2747" s="122" customFormat="1" ht="24.95" customHeight="1" spans="2:2">
      <c r="B2747" s="133"/>
    </row>
    <row r="2748" s="122" customFormat="1" ht="24.95" customHeight="1" spans="2:2">
      <c r="B2748" s="133"/>
    </row>
    <row r="2749" s="122" customFormat="1" ht="24.95" customHeight="1" spans="2:2">
      <c r="B2749" s="133"/>
    </row>
    <row r="2750" s="122" customFormat="1" ht="24.95" customHeight="1" spans="2:2">
      <c r="B2750" s="133"/>
    </row>
    <row r="2751" s="122" customFormat="1" ht="24.95" customHeight="1" spans="2:2">
      <c r="B2751" s="133"/>
    </row>
    <row r="2752" s="122" customFormat="1" ht="24.95" customHeight="1" spans="2:2">
      <c r="B2752" s="133"/>
    </row>
    <row r="2753" s="122" customFormat="1" ht="24.95" customHeight="1" spans="2:2">
      <c r="B2753" s="133"/>
    </row>
    <row r="2754" s="122" customFormat="1" ht="24.95" customHeight="1" spans="2:2">
      <c r="B2754" s="133"/>
    </row>
    <row r="2755" s="122" customFormat="1" ht="24.95" customHeight="1" spans="2:2">
      <c r="B2755" s="133"/>
    </row>
    <row r="2756" s="122" customFormat="1" ht="24.95" customHeight="1" spans="2:2">
      <c r="B2756" s="133"/>
    </row>
    <row r="2757" s="122" customFormat="1" ht="24.95" customHeight="1" spans="2:2">
      <c r="B2757" s="133"/>
    </row>
    <row r="2758" s="122" customFormat="1" ht="24.95" customHeight="1" spans="2:2">
      <c r="B2758" s="133"/>
    </row>
    <row r="2759" s="122" customFormat="1" ht="24.95" customHeight="1" spans="2:2">
      <c r="B2759" s="133"/>
    </row>
    <row r="2760" s="122" customFormat="1" ht="24.95" customHeight="1" spans="2:2">
      <c r="B2760" s="133"/>
    </row>
    <row r="2761" s="122" customFormat="1" ht="24.95" customHeight="1" spans="2:2">
      <c r="B2761" s="133"/>
    </row>
    <row r="2762" s="122" customFormat="1" ht="24.95" customHeight="1" spans="2:2">
      <c r="B2762" s="133"/>
    </row>
    <row r="2763" s="122" customFormat="1" ht="24.95" customHeight="1" spans="2:2">
      <c r="B2763" s="133"/>
    </row>
    <row r="2764" s="122" customFormat="1" ht="24.95" customHeight="1" spans="2:2">
      <c r="B2764" s="133"/>
    </row>
    <row r="2765" s="122" customFormat="1" ht="24.95" customHeight="1" spans="2:2">
      <c r="B2765" s="133"/>
    </row>
    <row r="2766" s="122" customFormat="1" ht="24.95" customHeight="1" spans="2:2">
      <c r="B2766" s="133"/>
    </row>
    <row r="2767" s="122" customFormat="1" ht="24.95" customHeight="1" spans="2:2">
      <c r="B2767" s="133"/>
    </row>
    <row r="2768" s="122" customFormat="1" ht="24.95" customHeight="1" spans="2:2">
      <c r="B2768" s="133"/>
    </row>
    <row r="2769" s="122" customFormat="1" ht="24.95" customHeight="1" spans="2:2">
      <c r="B2769" s="133"/>
    </row>
    <row r="2770" s="122" customFormat="1" ht="24.95" customHeight="1" spans="2:2">
      <c r="B2770" s="133"/>
    </row>
    <row r="2771" s="122" customFormat="1" ht="24.95" customHeight="1" spans="2:2">
      <c r="B2771" s="133"/>
    </row>
    <row r="2772" s="122" customFormat="1" ht="24.95" customHeight="1" spans="2:2">
      <c r="B2772" s="133"/>
    </row>
    <row r="2773" s="122" customFormat="1" ht="24.95" customHeight="1" spans="2:2">
      <c r="B2773" s="133"/>
    </row>
    <row r="2774" s="122" customFormat="1" ht="24.95" customHeight="1" spans="2:2">
      <c r="B2774" s="133"/>
    </row>
    <row r="2775" s="122" customFormat="1" ht="24.95" customHeight="1" spans="2:2">
      <c r="B2775" s="133"/>
    </row>
    <row r="2776" s="122" customFormat="1" ht="24.95" customHeight="1" spans="2:2">
      <c r="B2776" s="133"/>
    </row>
    <row r="2777" s="122" customFormat="1" ht="24.95" customHeight="1" spans="2:2">
      <c r="B2777" s="133"/>
    </row>
    <row r="2778" s="122" customFormat="1" ht="24.95" customHeight="1" spans="2:2">
      <c r="B2778" s="133"/>
    </row>
    <row r="2779" s="122" customFormat="1" ht="24.95" customHeight="1" spans="2:2">
      <c r="B2779" s="133"/>
    </row>
    <row r="2780" s="122" customFormat="1" ht="24.95" customHeight="1" spans="2:2">
      <c r="B2780" s="133"/>
    </row>
    <row r="2781" s="122" customFormat="1" ht="24.95" customHeight="1" spans="2:2">
      <c r="B2781" s="133"/>
    </row>
    <row r="2782" s="122" customFormat="1" ht="24.95" customHeight="1" spans="2:2">
      <c r="B2782" s="133"/>
    </row>
    <row r="2783" s="122" customFormat="1" ht="24.95" customHeight="1" spans="2:2">
      <c r="B2783" s="133"/>
    </row>
    <row r="2784" s="122" customFormat="1" ht="24.95" customHeight="1" spans="2:2">
      <c r="B2784" s="133"/>
    </row>
    <row r="2785" s="122" customFormat="1" ht="24.95" customHeight="1" spans="2:2">
      <c r="B2785" s="133"/>
    </row>
    <row r="2786" s="122" customFormat="1" ht="24.95" customHeight="1" spans="2:2">
      <c r="B2786" s="133"/>
    </row>
    <row r="2787" s="122" customFormat="1" ht="24.95" customHeight="1" spans="2:2">
      <c r="B2787" s="133"/>
    </row>
    <row r="2788" s="122" customFormat="1" ht="24.95" customHeight="1" spans="2:2">
      <c r="B2788" s="133"/>
    </row>
    <row r="2789" s="122" customFormat="1" ht="24.95" customHeight="1" spans="2:2">
      <c r="B2789" s="133"/>
    </row>
    <row r="2790" s="122" customFormat="1" ht="24.95" customHeight="1" spans="2:2">
      <c r="B2790" s="133"/>
    </row>
    <row r="2791" s="122" customFormat="1" ht="24.95" customHeight="1" spans="2:2">
      <c r="B2791" s="133"/>
    </row>
    <row r="2792" s="122" customFormat="1" ht="24.95" customHeight="1" spans="2:2">
      <c r="B2792" s="133"/>
    </row>
    <row r="2793" s="122" customFormat="1" ht="24.95" customHeight="1" spans="2:2">
      <c r="B2793" s="133"/>
    </row>
    <row r="2794" s="122" customFormat="1" ht="24.95" customHeight="1" spans="2:2">
      <c r="B2794" s="133"/>
    </row>
    <row r="2795" s="122" customFormat="1" ht="24.95" customHeight="1" spans="2:2">
      <c r="B2795" s="133"/>
    </row>
    <row r="2796" s="122" customFormat="1" ht="24.95" customHeight="1" spans="2:2">
      <c r="B2796" s="133"/>
    </row>
    <row r="2797" s="122" customFormat="1" ht="24.95" customHeight="1" spans="2:2">
      <c r="B2797" s="133"/>
    </row>
    <row r="2798" s="122" customFormat="1" ht="24.95" customHeight="1" spans="2:2">
      <c r="B2798" s="133"/>
    </row>
    <row r="2799" s="122" customFormat="1" ht="24.95" customHeight="1" spans="2:2">
      <c r="B2799" s="133"/>
    </row>
    <row r="2800" s="122" customFormat="1" ht="24.95" customHeight="1" spans="2:2">
      <c r="B2800" s="133"/>
    </row>
    <row r="2801" s="122" customFormat="1" ht="24.95" customHeight="1" spans="2:2">
      <c r="B2801" s="133"/>
    </row>
    <row r="2802" s="122" customFormat="1" ht="24.95" customHeight="1" spans="2:2">
      <c r="B2802" s="133"/>
    </row>
    <row r="2803" s="122" customFormat="1" ht="24.95" customHeight="1" spans="2:2">
      <c r="B2803" s="133"/>
    </row>
    <row r="2804" s="122" customFormat="1" ht="24.95" customHeight="1" spans="2:2">
      <c r="B2804" s="133"/>
    </row>
    <row r="2805" s="122" customFormat="1" ht="24.95" customHeight="1" spans="2:2">
      <c r="B2805" s="133"/>
    </row>
    <row r="2806" s="122" customFormat="1" ht="24.95" customHeight="1" spans="2:2">
      <c r="B2806" s="133"/>
    </row>
    <row r="2807" s="122" customFormat="1" ht="24.95" customHeight="1" spans="2:2">
      <c r="B2807" s="133"/>
    </row>
    <row r="2808" s="122" customFormat="1" ht="24.95" customHeight="1" spans="2:2">
      <c r="B2808" s="133"/>
    </row>
    <row r="2809" s="122" customFormat="1" ht="24.95" customHeight="1" spans="2:2">
      <c r="B2809" s="133"/>
    </row>
    <row r="2810" s="122" customFormat="1" ht="24.95" customHeight="1" spans="2:2">
      <c r="B2810" s="133"/>
    </row>
    <row r="2811" s="122" customFormat="1" ht="24.95" customHeight="1" spans="2:2">
      <c r="B2811" s="133"/>
    </row>
    <row r="2812" s="122" customFormat="1" ht="24.95" customHeight="1" spans="2:2">
      <c r="B2812" s="133"/>
    </row>
    <row r="2813" s="122" customFormat="1" ht="24.95" customHeight="1" spans="2:2">
      <c r="B2813" s="133"/>
    </row>
    <row r="2814" s="122" customFormat="1" ht="24.95" customHeight="1" spans="2:2">
      <c r="B2814" s="133"/>
    </row>
    <row r="2815" s="122" customFormat="1" ht="24.95" customHeight="1" spans="2:2">
      <c r="B2815" s="133"/>
    </row>
    <row r="2816" s="122" customFormat="1" ht="24.95" customHeight="1" spans="2:2">
      <c r="B2816" s="133"/>
    </row>
    <row r="2817" s="122" customFormat="1" ht="24.95" customHeight="1" spans="2:2">
      <c r="B2817" s="133"/>
    </row>
    <row r="2818" s="122" customFormat="1" ht="24.95" customHeight="1" spans="2:2">
      <c r="B2818" s="133"/>
    </row>
    <row r="2819" s="122" customFormat="1" ht="24.95" customHeight="1" spans="2:2">
      <c r="B2819" s="133"/>
    </row>
    <row r="2820" s="122" customFormat="1" ht="24.95" customHeight="1" spans="2:2">
      <c r="B2820" s="133"/>
    </row>
    <row r="2821" s="122" customFormat="1" ht="24.95" customHeight="1" spans="2:2">
      <c r="B2821" s="133"/>
    </row>
    <row r="2822" s="122" customFormat="1" ht="24.95" customHeight="1" spans="2:2">
      <c r="B2822" s="133"/>
    </row>
    <row r="2823" s="122" customFormat="1" ht="24.95" customHeight="1" spans="2:2">
      <c r="B2823" s="133"/>
    </row>
    <row r="2824" s="122" customFormat="1" ht="24.95" customHeight="1" spans="2:2">
      <c r="B2824" s="133"/>
    </row>
    <row r="2825" s="122" customFormat="1" ht="24.95" customHeight="1" spans="2:2">
      <c r="B2825" s="133"/>
    </row>
    <row r="2826" s="122" customFormat="1" ht="24.95" customHeight="1" spans="2:2">
      <c r="B2826" s="133"/>
    </row>
    <row r="2827" s="122" customFormat="1" ht="24.95" customHeight="1" spans="2:2">
      <c r="B2827" s="133"/>
    </row>
    <row r="2828" s="122" customFormat="1" ht="24.95" customHeight="1" spans="2:2">
      <c r="B2828" s="133"/>
    </row>
    <row r="2829" s="122" customFormat="1" ht="24.95" customHeight="1" spans="2:2">
      <c r="B2829" s="133"/>
    </row>
    <row r="2830" s="122" customFormat="1" ht="24.95" customHeight="1" spans="2:2">
      <c r="B2830" s="133"/>
    </row>
    <row r="2831" s="122" customFormat="1" ht="24.95" customHeight="1" spans="2:2">
      <c r="B2831" s="133"/>
    </row>
    <row r="2832" s="122" customFormat="1" ht="24.95" customHeight="1" spans="2:2">
      <c r="B2832" s="133"/>
    </row>
    <row r="2833" s="122" customFormat="1" ht="24.95" customHeight="1" spans="2:2">
      <c r="B2833" s="133"/>
    </row>
    <row r="2834" s="122" customFormat="1" ht="24.95" customHeight="1" spans="2:2">
      <c r="B2834" s="133"/>
    </row>
    <row r="2835" s="122" customFormat="1" ht="24.95" customHeight="1" spans="2:2">
      <c r="B2835" s="133"/>
    </row>
    <row r="2836" s="122" customFormat="1" ht="24.95" customHeight="1" spans="2:2">
      <c r="B2836" s="133"/>
    </row>
    <row r="2837" s="122" customFormat="1" ht="24.95" customHeight="1" spans="2:2">
      <c r="B2837" s="133"/>
    </row>
    <row r="2838" s="122" customFormat="1" ht="24.95" customHeight="1" spans="2:2">
      <c r="B2838" s="133"/>
    </row>
    <row r="2839" s="122" customFormat="1" ht="24.95" customHeight="1" spans="2:2">
      <c r="B2839" s="133"/>
    </row>
    <row r="2840" s="122" customFormat="1" ht="24.95" customHeight="1" spans="2:2">
      <c r="B2840" s="133"/>
    </row>
    <row r="2841" s="122" customFormat="1" ht="24.95" customHeight="1" spans="2:2">
      <c r="B2841" s="133"/>
    </row>
    <row r="2842" s="122" customFormat="1" ht="24.95" customHeight="1" spans="2:2">
      <c r="B2842" s="133"/>
    </row>
    <row r="2843" s="122" customFormat="1" ht="24.95" customHeight="1" spans="2:2">
      <c r="B2843" s="133"/>
    </row>
    <row r="2844" s="122" customFormat="1" ht="24.95" customHeight="1" spans="2:2">
      <c r="B2844" s="133"/>
    </row>
    <row r="2845" s="122" customFormat="1" ht="24.95" customHeight="1" spans="2:2">
      <c r="B2845" s="133"/>
    </row>
    <row r="2846" s="122" customFormat="1" ht="24.95" customHeight="1" spans="2:2">
      <c r="B2846" s="133"/>
    </row>
    <row r="2847" s="122" customFormat="1" ht="24.95" customHeight="1" spans="2:2">
      <c r="B2847" s="133"/>
    </row>
    <row r="2848" s="122" customFormat="1" ht="24.95" customHeight="1" spans="2:2">
      <c r="B2848" s="133"/>
    </row>
    <row r="2849" s="122" customFormat="1" ht="24.95" customHeight="1" spans="2:2">
      <c r="B2849" s="133"/>
    </row>
    <row r="2850" s="122" customFormat="1" ht="24.95" customHeight="1" spans="2:2">
      <c r="B2850" s="133"/>
    </row>
    <row r="2851" s="122" customFormat="1" ht="24.95" customHeight="1" spans="2:2">
      <c r="B2851" s="133"/>
    </row>
    <row r="2852" s="122" customFormat="1" ht="24.95" customHeight="1" spans="2:2">
      <c r="B2852" s="133"/>
    </row>
    <row r="2853" s="122" customFormat="1" ht="24.95" customHeight="1" spans="2:2">
      <c r="B2853" s="133"/>
    </row>
    <row r="2854" s="122" customFormat="1" ht="24.95" customHeight="1" spans="2:2">
      <c r="B2854" s="133"/>
    </row>
    <row r="2855" s="122" customFormat="1" ht="24.95" customHeight="1" spans="2:2">
      <c r="B2855" s="133"/>
    </row>
    <row r="2856" s="122" customFormat="1" ht="24.95" customHeight="1" spans="2:2">
      <c r="B2856" s="133"/>
    </row>
    <row r="2857" s="122" customFormat="1" ht="24.95" customHeight="1" spans="2:2">
      <c r="B2857" s="133"/>
    </row>
    <row r="2858" s="122" customFormat="1" ht="24.95" customHeight="1" spans="2:2">
      <c r="B2858" s="133"/>
    </row>
    <row r="2859" s="122" customFormat="1" ht="24.95" customHeight="1" spans="2:2">
      <c r="B2859" s="133"/>
    </row>
    <row r="2860" s="122" customFormat="1" ht="24.95" customHeight="1" spans="2:2">
      <c r="B2860" s="133"/>
    </row>
    <row r="2861" s="122" customFormat="1" ht="24.95" customHeight="1" spans="2:2">
      <c r="B2861" s="133"/>
    </row>
    <row r="2862" s="122" customFormat="1" ht="24.95" customHeight="1" spans="2:2">
      <c r="B2862" s="133"/>
    </row>
    <row r="2863" s="122" customFormat="1" ht="24.95" customHeight="1" spans="2:2">
      <c r="B2863" s="133"/>
    </row>
    <row r="2864" s="122" customFormat="1" ht="24.95" customHeight="1" spans="2:2">
      <c r="B2864" s="133"/>
    </row>
    <row r="2865" s="122" customFormat="1" ht="24.95" customHeight="1" spans="2:2">
      <c r="B2865" s="133"/>
    </row>
    <row r="2866" s="122" customFormat="1" ht="24.95" customHeight="1" spans="2:2">
      <c r="B2866" s="133"/>
    </row>
    <row r="2867" s="122" customFormat="1" ht="24.95" customHeight="1" spans="2:2">
      <c r="B2867" s="133"/>
    </row>
    <row r="2868" s="122" customFormat="1" ht="24.95" customHeight="1" spans="2:2">
      <c r="B2868" s="133"/>
    </row>
    <row r="2869" s="122" customFormat="1" ht="24.95" customHeight="1" spans="2:2">
      <c r="B2869" s="133"/>
    </row>
    <row r="2870" s="122" customFormat="1" ht="24.95" customHeight="1" spans="2:2">
      <c r="B2870" s="133"/>
    </row>
    <row r="2871" s="122" customFormat="1" ht="24.95" customHeight="1" spans="2:2">
      <c r="B2871" s="133"/>
    </row>
    <row r="2872" s="122" customFormat="1" ht="24.95" customHeight="1" spans="2:2">
      <c r="B2872" s="133"/>
    </row>
    <row r="2873" s="122" customFormat="1" ht="24.95" customHeight="1" spans="2:2">
      <c r="B2873" s="133"/>
    </row>
    <row r="2874" s="122" customFormat="1" ht="24.95" customHeight="1" spans="2:2">
      <c r="B2874" s="133"/>
    </row>
    <row r="2875" s="122" customFormat="1" ht="24.95" customHeight="1" spans="2:2">
      <c r="B2875" s="133"/>
    </row>
    <row r="2876" s="122" customFormat="1" ht="24.95" customHeight="1" spans="2:2">
      <c r="B2876" s="133"/>
    </row>
    <row r="2877" s="122" customFormat="1" ht="24.95" customHeight="1" spans="2:2">
      <c r="B2877" s="133"/>
    </row>
    <row r="2878" s="122" customFormat="1" ht="24.95" customHeight="1" spans="2:2">
      <c r="B2878" s="133"/>
    </row>
    <row r="2879" s="122" customFormat="1" ht="24.95" customHeight="1" spans="2:2">
      <c r="B2879" s="133"/>
    </row>
    <row r="2880" s="122" customFormat="1" ht="24.95" customHeight="1" spans="2:2">
      <c r="B2880" s="133"/>
    </row>
    <row r="2881" s="122" customFormat="1" ht="24.95" customHeight="1" spans="2:2">
      <c r="B2881" s="133"/>
    </row>
    <row r="2882" s="122" customFormat="1" ht="24.95" customHeight="1" spans="2:2">
      <c r="B2882" s="133"/>
    </row>
    <row r="2883" s="122" customFormat="1" ht="24.95" customHeight="1" spans="2:2">
      <c r="B2883" s="133"/>
    </row>
    <row r="2884" s="122" customFormat="1" ht="24.95" customHeight="1" spans="2:2">
      <c r="B2884" s="133"/>
    </row>
    <row r="2885" s="122" customFormat="1" ht="24.95" customHeight="1" spans="2:2">
      <c r="B2885" s="133"/>
    </row>
    <row r="2886" s="122" customFormat="1" ht="24.95" customHeight="1" spans="2:2">
      <c r="B2886" s="133"/>
    </row>
    <row r="2887" s="122" customFormat="1" ht="24.95" customHeight="1" spans="2:2">
      <c r="B2887" s="133"/>
    </row>
    <row r="2888" s="122" customFormat="1" ht="24.95" customHeight="1" spans="2:2">
      <c r="B2888" s="133"/>
    </row>
    <row r="2889" s="122" customFormat="1" ht="24.95" customHeight="1" spans="2:2">
      <c r="B2889" s="133"/>
    </row>
    <row r="2890" s="122" customFormat="1" ht="24.95" customHeight="1" spans="2:2">
      <c r="B2890" s="133"/>
    </row>
    <row r="2891" s="122" customFormat="1" ht="24.95" customHeight="1" spans="2:2">
      <c r="B2891" s="133"/>
    </row>
    <row r="2892" s="122" customFormat="1" ht="24.95" customHeight="1" spans="2:2">
      <c r="B2892" s="133"/>
    </row>
    <row r="2893" s="122" customFormat="1" ht="24.95" customHeight="1" spans="2:2">
      <c r="B2893" s="133"/>
    </row>
    <row r="2894" s="122" customFormat="1" ht="24.95" customHeight="1" spans="2:2">
      <c r="B2894" s="133"/>
    </row>
    <row r="2895" s="122" customFormat="1" ht="24.95" customHeight="1" spans="2:2">
      <c r="B2895" s="133"/>
    </row>
    <row r="2896" s="122" customFormat="1" ht="24.95" customHeight="1" spans="2:2">
      <c r="B2896" s="133"/>
    </row>
    <row r="2897" s="122" customFormat="1" ht="24.95" customHeight="1" spans="2:2">
      <c r="B2897" s="133"/>
    </row>
    <row r="2898" s="122" customFormat="1" ht="24.95" customHeight="1" spans="2:2">
      <c r="B2898" s="133"/>
    </row>
    <row r="2899" s="122" customFormat="1" ht="24.95" customHeight="1" spans="2:2">
      <c r="B2899" s="133"/>
    </row>
    <row r="2900" s="122" customFormat="1" ht="24.95" customHeight="1" spans="2:2">
      <c r="B2900" s="133"/>
    </row>
    <row r="2901" s="122" customFormat="1" ht="24.95" customHeight="1" spans="2:2">
      <c r="B2901" s="133"/>
    </row>
    <row r="2902" s="122" customFormat="1" ht="24.95" customHeight="1" spans="2:2">
      <c r="B2902" s="133"/>
    </row>
    <row r="2903" s="122" customFormat="1" ht="24.95" customHeight="1" spans="2:2">
      <c r="B2903" s="133"/>
    </row>
    <row r="2904" s="122" customFormat="1" ht="24.95" customHeight="1" spans="2:2">
      <c r="B2904" s="133"/>
    </row>
    <row r="2905" s="122" customFormat="1" ht="24.95" customHeight="1" spans="2:2">
      <c r="B2905" s="133"/>
    </row>
    <row r="2906" s="122" customFormat="1" ht="24.95" customHeight="1" spans="2:2">
      <c r="B2906" s="133"/>
    </row>
    <row r="2907" s="122" customFormat="1" ht="24.95" customHeight="1" spans="2:2">
      <c r="B2907" s="133"/>
    </row>
    <row r="2908" s="122" customFormat="1" ht="24.95" customHeight="1" spans="2:2">
      <c r="B2908" s="133"/>
    </row>
    <row r="2909" s="122" customFormat="1" ht="24.95" customHeight="1" spans="2:2">
      <c r="B2909" s="133"/>
    </row>
    <row r="2910" s="122" customFormat="1" ht="24.95" customHeight="1" spans="2:2">
      <c r="B2910" s="133"/>
    </row>
    <row r="2911" s="122" customFormat="1" ht="24.95" customHeight="1" spans="2:2">
      <c r="B2911" s="133"/>
    </row>
    <row r="2912" s="122" customFormat="1" ht="24.95" customHeight="1" spans="2:2">
      <c r="B2912" s="133"/>
    </row>
    <row r="2913" s="122" customFormat="1" ht="24.95" customHeight="1" spans="2:2">
      <c r="B2913" s="133"/>
    </row>
    <row r="2914" s="122" customFormat="1" ht="24.95" customHeight="1" spans="2:2">
      <c r="B2914" s="133"/>
    </row>
    <row r="2915" s="122" customFormat="1" ht="24.95" customHeight="1" spans="2:2">
      <c r="B2915" s="133"/>
    </row>
    <row r="2916" s="122" customFormat="1" ht="24.95" customHeight="1" spans="2:2">
      <c r="B2916" s="133"/>
    </row>
    <row r="2917" s="122" customFormat="1" ht="24.95" customHeight="1" spans="2:2">
      <c r="B2917" s="133"/>
    </row>
    <row r="2918" s="122" customFormat="1" ht="24.95" customHeight="1" spans="2:2">
      <c r="B2918" s="133"/>
    </row>
    <row r="2919" s="122" customFormat="1" ht="24.95" customHeight="1" spans="2:2">
      <c r="B2919" s="133"/>
    </row>
    <row r="2920" s="122" customFormat="1" ht="24.95" customHeight="1" spans="2:2">
      <c r="B2920" s="133"/>
    </row>
    <row r="2921" s="122" customFormat="1" ht="24.95" customHeight="1" spans="2:2">
      <c r="B2921" s="133"/>
    </row>
    <row r="2922" s="122" customFormat="1" ht="24.95" customHeight="1" spans="2:2">
      <c r="B2922" s="133"/>
    </row>
    <row r="2923" s="122" customFormat="1" ht="24.95" customHeight="1" spans="2:2">
      <c r="B2923" s="133"/>
    </row>
    <row r="2924" s="122" customFormat="1" ht="24.95" customHeight="1" spans="2:2">
      <c r="B2924" s="133"/>
    </row>
    <row r="2925" s="122" customFormat="1" ht="24.95" customHeight="1" spans="2:2">
      <c r="B2925" s="133"/>
    </row>
    <row r="2926" s="122" customFormat="1" ht="24.95" customHeight="1" spans="2:2">
      <c r="B2926" s="133"/>
    </row>
    <row r="2927" s="122" customFormat="1" ht="24.95" customHeight="1" spans="2:2">
      <c r="B2927" s="133"/>
    </row>
    <row r="2928" s="122" customFormat="1" ht="24.95" customHeight="1" spans="2:2">
      <c r="B2928" s="133"/>
    </row>
    <row r="2929" s="122" customFormat="1" ht="24.95" customHeight="1" spans="2:2">
      <c r="B2929" s="133"/>
    </row>
    <row r="2930" s="122" customFormat="1" ht="24.95" customHeight="1" spans="2:2">
      <c r="B2930" s="133"/>
    </row>
    <row r="2931" s="122" customFormat="1" ht="24.95" customHeight="1" spans="2:2">
      <c r="B2931" s="133"/>
    </row>
    <row r="2932" s="122" customFormat="1" ht="24.95" customHeight="1" spans="2:2">
      <c r="B2932" s="133"/>
    </row>
    <row r="2933" s="122" customFormat="1" ht="24.95" customHeight="1" spans="2:2">
      <c r="B2933" s="133"/>
    </row>
    <row r="2934" s="122" customFormat="1" ht="24.95" customHeight="1" spans="2:2">
      <c r="B2934" s="133"/>
    </row>
    <row r="2935" s="122" customFormat="1" ht="24.95" customHeight="1" spans="2:2">
      <c r="B2935" s="133"/>
    </row>
    <row r="2936" s="122" customFormat="1" ht="24.95" customHeight="1" spans="2:2">
      <c r="B2936" s="133"/>
    </row>
    <row r="2937" s="122" customFormat="1" ht="24.95" customHeight="1" spans="2:2">
      <c r="B2937" s="133"/>
    </row>
    <row r="2938" s="122" customFormat="1" ht="24.95" customHeight="1" spans="2:2">
      <c r="B2938" s="133"/>
    </row>
    <row r="2939" s="122" customFormat="1" ht="24.95" customHeight="1" spans="2:2">
      <c r="B2939" s="133"/>
    </row>
    <row r="2940" s="122" customFormat="1" ht="24.95" customHeight="1" spans="2:2">
      <c r="B2940" s="133"/>
    </row>
    <row r="2941" s="122" customFormat="1" ht="24.95" customHeight="1" spans="2:2">
      <c r="B2941" s="133"/>
    </row>
    <row r="2942" s="122" customFormat="1" ht="24.95" customHeight="1" spans="2:2">
      <c r="B2942" s="133"/>
    </row>
    <row r="2943" s="122" customFormat="1" ht="24.95" customHeight="1" spans="2:2">
      <c r="B2943" s="133"/>
    </row>
    <row r="2944" s="122" customFormat="1" ht="24.95" customHeight="1" spans="2:2">
      <c r="B2944" s="133"/>
    </row>
    <row r="2945" s="122" customFormat="1" ht="24.95" customHeight="1" spans="2:2">
      <c r="B2945" s="133"/>
    </row>
    <row r="2946" s="122" customFormat="1" ht="24.95" customHeight="1" spans="2:2">
      <c r="B2946" s="133"/>
    </row>
    <row r="2947" s="122" customFormat="1" ht="24.95" customHeight="1" spans="2:2">
      <c r="B2947" s="133"/>
    </row>
    <row r="2948" s="122" customFormat="1" ht="24.95" customHeight="1" spans="2:2">
      <c r="B2948" s="133"/>
    </row>
    <row r="2949" s="122" customFormat="1" ht="24.95" customHeight="1" spans="2:2">
      <c r="B2949" s="133"/>
    </row>
    <row r="2950" s="122" customFormat="1" ht="24.95" customHeight="1" spans="2:2">
      <c r="B2950" s="133"/>
    </row>
    <row r="2951" s="122" customFormat="1" ht="24.95" customHeight="1" spans="2:2">
      <c r="B2951" s="133"/>
    </row>
    <row r="2952" s="122" customFormat="1" ht="24.95" customHeight="1" spans="2:2">
      <c r="B2952" s="133"/>
    </row>
    <row r="2953" s="122" customFormat="1" ht="24.95" customHeight="1" spans="2:2">
      <c r="B2953" s="133"/>
    </row>
    <row r="2954" s="122" customFormat="1" ht="24.95" customHeight="1" spans="2:2">
      <c r="B2954" s="133"/>
    </row>
    <row r="2955" s="122" customFormat="1" ht="24.95" customHeight="1" spans="2:2">
      <c r="B2955" s="133"/>
    </row>
    <row r="2956" s="122" customFormat="1" ht="24.95" customHeight="1" spans="2:2">
      <c r="B2956" s="133"/>
    </row>
    <row r="2957" s="122" customFormat="1" ht="24.95" customHeight="1" spans="2:2">
      <c r="B2957" s="133"/>
    </row>
    <row r="2958" s="122" customFormat="1" ht="24.95" customHeight="1" spans="2:2">
      <c r="B2958" s="133"/>
    </row>
    <row r="2959" s="122" customFormat="1" ht="24.95" customHeight="1" spans="2:2">
      <c r="B2959" s="133"/>
    </row>
    <row r="2960" s="122" customFormat="1" ht="24.95" customHeight="1" spans="2:2">
      <c r="B2960" s="133"/>
    </row>
    <row r="2961" s="122" customFormat="1" ht="24.95" customHeight="1" spans="2:2">
      <c r="B2961" s="133"/>
    </row>
    <row r="2962" s="122" customFormat="1" ht="24.95" customHeight="1" spans="2:2">
      <c r="B2962" s="133"/>
    </row>
    <row r="2963" s="122" customFormat="1" ht="24.95" customHeight="1" spans="2:2">
      <c r="B2963" s="133"/>
    </row>
    <row r="2964" s="122" customFormat="1" ht="24.95" customHeight="1" spans="2:2">
      <c r="B2964" s="133"/>
    </row>
    <row r="2965" s="122" customFormat="1" ht="24.95" customHeight="1" spans="2:2">
      <c r="B2965" s="133"/>
    </row>
    <row r="2966" s="122" customFormat="1" ht="24.95" customHeight="1" spans="2:2">
      <c r="B2966" s="133"/>
    </row>
    <row r="2967" s="122" customFormat="1" ht="24.95" customHeight="1" spans="2:2">
      <c r="B2967" s="133"/>
    </row>
    <row r="2968" s="122" customFormat="1" ht="24.95" customHeight="1" spans="2:2">
      <c r="B2968" s="133"/>
    </row>
    <row r="2969" s="122" customFormat="1" ht="24.95" customHeight="1" spans="2:2">
      <c r="B2969" s="133"/>
    </row>
    <row r="2970" s="122" customFormat="1" ht="24.95" customHeight="1" spans="2:2">
      <c r="B2970" s="133"/>
    </row>
    <row r="2971" s="122" customFormat="1" ht="24.95" customHeight="1" spans="2:2">
      <c r="B2971" s="133"/>
    </row>
    <row r="2972" s="122" customFormat="1" ht="24.95" customHeight="1" spans="2:2">
      <c r="B2972" s="133"/>
    </row>
    <row r="2973" s="122" customFormat="1" ht="24.95" customHeight="1" spans="2:2">
      <c r="B2973" s="133"/>
    </row>
    <row r="2974" s="122" customFormat="1" ht="24.95" customHeight="1" spans="2:2">
      <c r="B2974" s="133"/>
    </row>
    <row r="2975" s="122" customFormat="1" ht="24.95" customHeight="1" spans="2:2">
      <c r="B2975" s="133"/>
    </row>
    <row r="2976" s="122" customFormat="1" ht="24.95" customHeight="1" spans="2:2">
      <c r="B2976" s="133"/>
    </row>
    <row r="2977" s="122" customFormat="1" ht="24.95" customHeight="1" spans="2:2">
      <c r="B2977" s="133"/>
    </row>
    <row r="2978" s="122" customFormat="1" ht="24.95" customHeight="1" spans="2:2">
      <c r="B2978" s="133"/>
    </row>
    <row r="2979" s="122" customFormat="1" ht="24.95" customHeight="1" spans="2:2">
      <c r="B2979" s="133"/>
    </row>
    <row r="2980" s="122" customFormat="1" ht="24.95" customHeight="1" spans="2:2">
      <c r="B2980" s="133"/>
    </row>
    <row r="2981" s="122" customFormat="1" ht="24.95" customHeight="1" spans="2:2">
      <c r="B2981" s="133"/>
    </row>
    <row r="2982" s="122" customFormat="1" ht="24.95" customHeight="1" spans="2:2">
      <c r="B2982" s="133"/>
    </row>
    <row r="2983" s="122" customFormat="1" ht="24.95" customHeight="1" spans="2:2">
      <c r="B2983" s="133"/>
    </row>
    <row r="2984" s="122" customFormat="1" ht="24.95" customHeight="1" spans="2:2">
      <c r="B2984" s="133"/>
    </row>
    <row r="2985" s="122" customFormat="1" ht="24.95" customHeight="1" spans="2:2">
      <c r="B2985" s="133"/>
    </row>
    <row r="2986" s="122" customFormat="1" ht="24.95" customHeight="1" spans="2:2">
      <c r="B2986" s="133"/>
    </row>
    <row r="2987" s="122" customFormat="1" ht="24.95" customHeight="1" spans="2:2">
      <c r="B2987" s="133"/>
    </row>
    <row r="2988" s="122" customFormat="1" ht="24.95" customHeight="1" spans="2:2">
      <c r="B2988" s="133"/>
    </row>
    <row r="2989" s="122" customFormat="1" ht="24.95" customHeight="1" spans="2:2">
      <c r="B2989" s="133"/>
    </row>
    <row r="2990" s="122" customFormat="1" ht="24.95" customHeight="1" spans="2:2">
      <c r="B2990" s="133"/>
    </row>
    <row r="2991" s="122" customFormat="1" ht="24.95" customHeight="1" spans="2:2">
      <c r="B2991" s="133"/>
    </row>
    <row r="2992" s="122" customFormat="1" ht="24.95" customHeight="1" spans="2:2">
      <c r="B2992" s="133"/>
    </row>
    <row r="2993" s="122" customFormat="1" ht="24.95" customHeight="1" spans="2:2">
      <c r="B2993" s="133"/>
    </row>
    <row r="2994" s="122" customFormat="1" ht="24.95" customHeight="1" spans="2:2">
      <c r="B2994" s="133"/>
    </row>
    <row r="2995" s="122" customFormat="1" ht="24.95" customHeight="1" spans="2:2">
      <c r="B2995" s="133"/>
    </row>
    <row r="2996" s="122" customFormat="1" ht="24.95" customHeight="1" spans="2:2">
      <c r="B2996" s="133"/>
    </row>
    <row r="2997" s="122" customFormat="1" ht="24.95" customHeight="1" spans="2:2">
      <c r="B2997" s="133"/>
    </row>
    <row r="2998" s="122" customFormat="1" ht="24.95" customHeight="1" spans="2:2">
      <c r="B2998" s="133"/>
    </row>
    <row r="2999" s="122" customFormat="1" ht="24.95" customHeight="1" spans="2:2">
      <c r="B2999" s="133"/>
    </row>
    <row r="3000" s="122" customFormat="1" ht="24.95" customHeight="1" spans="2:2">
      <c r="B3000" s="133"/>
    </row>
    <row r="3001" s="122" customFormat="1" ht="24.95" customHeight="1" spans="2:2">
      <c r="B3001" s="133"/>
    </row>
    <row r="3002" s="122" customFormat="1" ht="24.95" customHeight="1" spans="2:2">
      <c r="B3002" s="133"/>
    </row>
    <row r="3003" s="122" customFormat="1" ht="24.95" customHeight="1" spans="2:2">
      <c r="B3003" s="133"/>
    </row>
    <row r="3004" s="122" customFormat="1" ht="24.95" customHeight="1" spans="2:2">
      <c r="B3004" s="133"/>
    </row>
    <row r="3005" s="122" customFormat="1" ht="24.95" customHeight="1" spans="2:2">
      <c r="B3005" s="133"/>
    </row>
    <row r="3006" s="122" customFormat="1" ht="24.95" customHeight="1" spans="2:2">
      <c r="B3006" s="133"/>
    </row>
    <row r="3007" s="122" customFormat="1" ht="24.95" customHeight="1" spans="2:2">
      <c r="B3007" s="133"/>
    </row>
    <row r="3008" s="122" customFormat="1" ht="24.95" customHeight="1" spans="2:2">
      <c r="B3008" s="133"/>
    </row>
    <row r="3009" s="122" customFormat="1" ht="24.95" customHeight="1" spans="2:2">
      <c r="B3009" s="133"/>
    </row>
    <row r="3010" s="122" customFormat="1" ht="24.95" customHeight="1" spans="2:2">
      <c r="B3010" s="133"/>
    </row>
    <row r="3011" s="122" customFormat="1" ht="24.95" customHeight="1" spans="2:2">
      <c r="B3011" s="133"/>
    </row>
    <row r="3012" s="122" customFormat="1" ht="24.95" customHeight="1" spans="2:2">
      <c r="B3012" s="133"/>
    </row>
    <row r="3013" s="122" customFormat="1" ht="24.95" customHeight="1" spans="2:2">
      <c r="B3013" s="133"/>
    </row>
    <row r="3014" s="122" customFormat="1" ht="24.95" customHeight="1" spans="2:2">
      <c r="B3014" s="133"/>
    </row>
    <row r="3015" s="122" customFormat="1" ht="24.95" customHeight="1" spans="2:2">
      <c r="B3015" s="133"/>
    </row>
    <row r="3016" s="122" customFormat="1" ht="24.95" customHeight="1" spans="2:2">
      <c r="B3016" s="133"/>
    </row>
    <row r="3017" s="122" customFormat="1" ht="24.95" customHeight="1" spans="2:2">
      <c r="B3017" s="133"/>
    </row>
    <row r="3018" s="122" customFormat="1" ht="24.95" customHeight="1" spans="2:2">
      <c r="B3018" s="133"/>
    </row>
    <row r="3019" s="122" customFormat="1" ht="24.95" customHeight="1" spans="2:2">
      <c r="B3019" s="133"/>
    </row>
    <row r="3020" s="122" customFormat="1" ht="24.95" customHeight="1" spans="2:2">
      <c r="B3020" s="133"/>
    </row>
    <row r="3021" s="122" customFormat="1" ht="24.95" customHeight="1" spans="2:2">
      <c r="B3021" s="133"/>
    </row>
    <row r="3022" s="122" customFormat="1" ht="24.95" customHeight="1" spans="2:2">
      <c r="B3022" s="133"/>
    </row>
    <row r="3023" s="122" customFormat="1" ht="24.95" customHeight="1" spans="2:2">
      <c r="B3023" s="133"/>
    </row>
    <row r="3024" s="122" customFormat="1" ht="24.95" customHeight="1" spans="2:2">
      <c r="B3024" s="133"/>
    </row>
    <row r="3025" s="122" customFormat="1" ht="24.95" customHeight="1" spans="2:2">
      <c r="B3025" s="133"/>
    </row>
    <row r="3026" s="122" customFormat="1" ht="24.95" customHeight="1" spans="2:2">
      <c r="B3026" s="133"/>
    </row>
    <row r="3027" s="122" customFormat="1" ht="24.95" customHeight="1" spans="2:2">
      <c r="B3027" s="133"/>
    </row>
    <row r="3028" s="122" customFormat="1" ht="24.95" customHeight="1" spans="2:2">
      <c r="B3028" s="133"/>
    </row>
    <row r="3029" s="122" customFormat="1" ht="24.95" customHeight="1" spans="2:2">
      <c r="B3029" s="133"/>
    </row>
    <row r="3030" s="122" customFormat="1" ht="24.95" customHeight="1" spans="2:2">
      <c r="B3030" s="133"/>
    </row>
    <row r="3031" s="122" customFormat="1" ht="24.95" customHeight="1" spans="2:2">
      <c r="B3031" s="133"/>
    </row>
    <row r="3032" s="122" customFormat="1" ht="24.95" customHeight="1" spans="2:2">
      <c r="B3032" s="133"/>
    </row>
    <row r="3033" s="122" customFormat="1" ht="24.95" customHeight="1" spans="2:2">
      <c r="B3033" s="133"/>
    </row>
    <row r="3034" s="122" customFormat="1" ht="24.95" customHeight="1" spans="2:2">
      <c r="B3034" s="133"/>
    </row>
    <row r="3035" s="122" customFormat="1" ht="24.95" customHeight="1" spans="2:2">
      <c r="B3035" s="133"/>
    </row>
    <row r="3036" s="122" customFormat="1" ht="24.95" customHeight="1" spans="2:2">
      <c r="B3036" s="133"/>
    </row>
    <row r="3037" s="122" customFormat="1" ht="24.95" customHeight="1" spans="2:2">
      <c r="B3037" s="133"/>
    </row>
    <row r="3038" s="122" customFormat="1" ht="24.95" customHeight="1" spans="2:2">
      <c r="B3038" s="133"/>
    </row>
    <row r="3039" s="122" customFormat="1" ht="24.95" customHeight="1" spans="2:2">
      <c r="B3039" s="133"/>
    </row>
    <row r="3040" s="122" customFormat="1" ht="24.95" customHeight="1" spans="2:2">
      <c r="B3040" s="133"/>
    </row>
    <row r="3041" s="122" customFormat="1" ht="24.95" customHeight="1" spans="2:2">
      <c r="B3041" s="133"/>
    </row>
    <row r="3042" s="122" customFormat="1" ht="24.95" customHeight="1" spans="2:2">
      <c r="B3042" s="133"/>
    </row>
    <row r="3043" s="122" customFormat="1" ht="24.95" customHeight="1" spans="2:2">
      <c r="B3043" s="133"/>
    </row>
    <row r="3044" s="122" customFormat="1" ht="24.95" customHeight="1" spans="2:2">
      <c r="B3044" s="133"/>
    </row>
    <row r="3045" s="122" customFormat="1" ht="24.95" customHeight="1" spans="2:2">
      <c r="B3045" s="133"/>
    </row>
    <row r="3046" s="122" customFormat="1" ht="24.95" customHeight="1" spans="2:2">
      <c r="B3046" s="133"/>
    </row>
    <row r="3047" s="122" customFormat="1" ht="24.95" customHeight="1" spans="2:2">
      <c r="B3047" s="133"/>
    </row>
    <row r="3048" s="122" customFormat="1" ht="24.95" customHeight="1" spans="2:2">
      <c r="B3048" s="133"/>
    </row>
    <row r="3049" s="122" customFormat="1" ht="24.95" customHeight="1" spans="2:2">
      <c r="B3049" s="133"/>
    </row>
    <row r="3050" s="122" customFormat="1" ht="24.95" customHeight="1" spans="2:2">
      <c r="B3050" s="133"/>
    </row>
    <row r="3051" s="122" customFormat="1" ht="24.95" customHeight="1" spans="2:2">
      <c r="B3051" s="133"/>
    </row>
    <row r="3052" s="122" customFormat="1" ht="24.95" customHeight="1" spans="2:2">
      <c r="B3052" s="133"/>
    </row>
    <row r="3053" s="122" customFormat="1" ht="24.95" customHeight="1" spans="2:2">
      <c r="B3053" s="133"/>
    </row>
    <row r="3054" s="122" customFormat="1" ht="24.95" customHeight="1" spans="2:2">
      <c r="B3054" s="133"/>
    </row>
    <row r="3055" s="122" customFormat="1" ht="24.95" customHeight="1" spans="2:2">
      <c r="B3055" s="133"/>
    </row>
    <row r="3056" s="122" customFormat="1" ht="24.95" customHeight="1" spans="2:2">
      <c r="B3056" s="133"/>
    </row>
    <row r="3057" s="122" customFormat="1" ht="24.95" customHeight="1" spans="2:2">
      <c r="B3057" s="133"/>
    </row>
    <row r="3058" s="122" customFormat="1" ht="24.95" customHeight="1" spans="2:2">
      <c r="B3058" s="133"/>
    </row>
    <row r="3059" s="122" customFormat="1" ht="24.95" customHeight="1" spans="2:2">
      <c r="B3059" s="133"/>
    </row>
    <row r="3060" s="122" customFormat="1" ht="24.95" customHeight="1" spans="2:2">
      <c r="B3060" s="133"/>
    </row>
    <row r="3061" s="122" customFormat="1" ht="24.95" customHeight="1" spans="2:2">
      <c r="B3061" s="133"/>
    </row>
    <row r="3062" s="122" customFormat="1" ht="24.95" customHeight="1" spans="2:2">
      <c r="B3062" s="133"/>
    </row>
    <row r="3063" s="122" customFormat="1" ht="24.95" customHeight="1" spans="2:2">
      <c r="B3063" s="133"/>
    </row>
    <row r="3064" s="122" customFormat="1" ht="24.95" customHeight="1" spans="2:2">
      <c r="B3064" s="133"/>
    </row>
    <row r="3065" s="122" customFormat="1" ht="24.95" customHeight="1" spans="2:2">
      <c r="B3065" s="133"/>
    </row>
    <row r="3066" s="122" customFormat="1" ht="24.95" customHeight="1" spans="2:2">
      <c r="B3066" s="133"/>
    </row>
    <row r="3067" s="122" customFormat="1" ht="24.95" customHeight="1" spans="2:2">
      <c r="B3067" s="133"/>
    </row>
    <row r="3068" s="122" customFormat="1" ht="24.95" customHeight="1" spans="2:2">
      <c r="B3068" s="133"/>
    </row>
    <row r="3069" s="122" customFormat="1" ht="24.95" customHeight="1" spans="2:2">
      <c r="B3069" s="133"/>
    </row>
    <row r="3070" s="122" customFormat="1" ht="24.95" customHeight="1" spans="2:2">
      <c r="B3070" s="133"/>
    </row>
    <row r="3071" s="122" customFormat="1" ht="24.95" customHeight="1" spans="2:2">
      <c r="B3071" s="133"/>
    </row>
    <row r="3072" s="122" customFormat="1" ht="24.95" customHeight="1" spans="2:2">
      <c r="B3072" s="133"/>
    </row>
    <row r="3073" s="122" customFormat="1" ht="24.95" customHeight="1" spans="2:2">
      <c r="B3073" s="133"/>
    </row>
    <row r="3074" s="122" customFormat="1" ht="24.95" customHeight="1" spans="2:2">
      <c r="B3074" s="133"/>
    </row>
    <row r="3075" s="122" customFormat="1" ht="24.95" customHeight="1" spans="2:2">
      <c r="B3075" s="133"/>
    </row>
    <row r="3076" s="122" customFormat="1" ht="24.95" customHeight="1" spans="2:2">
      <c r="B3076" s="133"/>
    </row>
    <row r="3077" s="122" customFormat="1" ht="24.95" customHeight="1" spans="2:2">
      <c r="B3077" s="133"/>
    </row>
    <row r="3078" s="122" customFormat="1" ht="24.95" customHeight="1" spans="2:2">
      <c r="B3078" s="133"/>
    </row>
    <row r="3079" s="122" customFormat="1" ht="24.95" customHeight="1" spans="2:2">
      <c r="B3079" s="133"/>
    </row>
    <row r="3080" s="122" customFormat="1" ht="24.95" customHeight="1" spans="2:2">
      <c r="B3080" s="133"/>
    </row>
    <row r="3081" s="122" customFormat="1" ht="24.95" customHeight="1" spans="2:2">
      <c r="B3081" s="133"/>
    </row>
    <row r="3082" s="122" customFormat="1" ht="24.95" customHeight="1" spans="2:2">
      <c r="B3082" s="133"/>
    </row>
    <row r="3083" s="122" customFormat="1" ht="24.95" customHeight="1" spans="2:2">
      <c r="B3083" s="133"/>
    </row>
    <row r="3084" s="122" customFormat="1" ht="24.95" customHeight="1" spans="2:2">
      <c r="B3084" s="133"/>
    </row>
    <row r="3085" s="122" customFormat="1" ht="24.95" customHeight="1" spans="2:2">
      <c r="B3085" s="133"/>
    </row>
    <row r="3086" s="122" customFormat="1" ht="24.95" customHeight="1" spans="2:2">
      <c r="B3086" s="133"/>
    </row>
    <row r="3087" s="122" customFormat="1" ht="24.95" customHeight="1" spans="2:2">
      <c r="B3087" s="133"/>
    </row>
    <row r="3088" s="122" customFormat="1" ht="24.95" customHeight="1" spans="2:2">
      <c r="B3088" s="133"/>
    </row>
    <row r="3089" s="122" customFormat="1" ht="24.95" customHeight="1" spans="2:2">
      <c r="B3089" s="133"/>
    </row>
    <row r="3090" s="122" customFormat="1" ht="24.95" customHeight="1" spans="2:2">
      <c r="B3090" s="133"/>
    </row>
    <row r="3091" s="122" customFormat="1" ht="24.95" customHeight="1" spans="2:2">
      <c r="B3091" s="133"/>
    </row>
    <row r="3092" s="122" customFormat="1" ht="24.95" customHeight="1" spans="2:2">
      <c r="B3092" s="133"/>
    </row>
    <row r="3093" s="122" customFormat="1" ht="24.95" customHeight="1" spans="2:2">
      <c r="B3093" s="133"/>
    </row>
    <row r="3094" s="122" customFormat="1" ht="24.95" customHeight="1" spans="2:2">
      <c r="B3094" s="133"/>
    </row>
    <row r="3095" s="122" customFormat="1" ht="24.95" customHeight="1" spans="2:2">
      <c r="B3095" s="133"/>
    </row>
    <row r="3096" s="122" customFormat="1" ht="24.95" customHeight="1" spans="2:2">
      <c r="B3096" s="133"/>
    </row>
    <row r="3097" s="122" customFormat="1" ht="24.95" customHeight="1" spans="2:2">
      <c r="B3097" s="133"/>
    </row>
    <row r="3098" s="122" customFormat="1" ht="24.95" customHeight="1" spans="2:2">
      <c r="B3098" s="133"/>
    </row>
    <row r="3099" s="122" customFormat="1" ht="24.95" customHeight="1" spans="2:2">
      <c r="B3099" s="133"/>
    </row>
    <row r="3100" s="122" customFormat="1" ht="24.95" customHeight="1" spans="2:2">
      <c r="B3100" s="133"/>
    </row>
    <row r="3101" s="122" customFormat="1" ht="24.95" customHeight="1" spans="2:2">
      <c r="B3101" s="133"/>
    </row>
    <row r="3102" s="122" customFormat="1" ht="24.95" customHeight="1" spans="2:2">
      <c r="B3102" s="133"/>
    </row>
    <row r="3103" s="122" customFormat="1" ht="24.95" customHeight="1" spans="2:2">
      <c r="B3103" s="133"/>
    </row>
    <row r="3104" s="122" customFormat="1" ht="24.95" customHeight="1" spans="2:2">
      <c r="B3104" s="133"/>
    </row>
    <row r="3105" s="122" customFormat="1" ht="24.95" customHeight="1" spans="2:2">
      <c r="B3105" s="133"/>
    </row>
    <row r="3106" s="122" customFormat="1" ht="24.95" customHeight="1" spans="2:2">
      <c r="B3106" s="133"/>
    </row>
    <row r="3107" s="122" customFormat="1" ht="24.95" customHeight="1" spans="2:2">
      <c r="B3107" s="133"/>
    </row>
    <row r="3108" s="122" customFormat="1" ht="24.95" customHeight="1" spans="2:2">
      <c r="B3108" s="133"/>
    </row>
    <row r="3109" s="122" customFormat="1" ht="24.95" customHeight="1" spans="2:2">
      <c r="B3109" s="133"/>
    </row>
    <row r="3110" s="122" customFormat="1" ht="24.95" customHeight="1" spans="2:2">
      <c r="B3110" s="133"/>
    </row>
    <row r="3111" s="122" customFormat="1" ht="24.95" customHeight="1" spans="2:2">
      <c r="B3111" s="133"/>
    </row>
    <row r="3112" s="122" customFormat="1" ht="24.95" customHeight="1" spans="2:2">
      <c r="B3112" s="133"/>
    </row>
    <row r="3113" s="122" customFormat="1" ht="24.95" customHeight="1" spans="2:2">
      <c r="B3113" s="133"/>
    </row>
    <row r="3114" s="122" customFormat="1" ht="24.95" customHeight="1" spans="2:2">
      <c r="B3114" s="133"/>
    </row>
    <row r="3115" s="122" customFormat="1" ht="24.95" customHeight="1" spans="2:2">
      <c r="B3115" s="133"/>
    </row>
    <row r="3116" s="122" customFormat="1" ht="24.95" customHeight="1" spans="2:2">
      <c r="B3116" s="133"/>
    </row>
    <row r="3117" s="122" customFormat="1" ht="24.95" customHeight="1" spans="2:2">
      <c r="B3117" s="133"/>
    </row>
    <row r="3118" s="122" customFormat="1" ht="24.95" customHeight="1" spans="2:2">
      <c r="B3118" s="133"/>
    </row>
    <row r="3119" s="122" customFormat="1" ht="24.95" customHeight="1" spans="2:2">
      <c r="B3119" s="133"/>
    </row>
    <row r="3120" s="122" customFormat="1" ht="24.95" customHeight="1" spans="2:2">
      <c r="B3120" s="133"/>
    </row>
    <row r="3121" s="122" customFormat="1" ht="24.95" customHeight="1" spans="2:2">
      <c r="B3121" s="133"/>
    </row>
    <row r="3122" s="122" customFormat="1" ht="24.95" customHeight="1" spans="2:2">
      <c r="B3122" s="133"/>
    </row>
    <row r="3123" s="122" customFormat="1" ht="24.95" customHeight="1" spans="2:2">
      <c r="B3123" s="133"/>
    </row>
    <row r="3124" s="122" customFormat="1" ht="24.95" customHeight="1" spans="2:2">
      <c r="B3124" s="133"/>
    </row>
    <row r="3125" s="122" customFormat="1" ht="24.95" customHeight="1" spans="2:2">
      <c r="B3125" s="133"/>
    </row>
    <row r="3126" s="122" customFormat="1" ht="24.95" customHeight="1" spans="2:2">
      <c r="B3126" s="133"/>
    </row>
    <row r="3127" s="122" customFormat="1" ht="24.95" customHeight="1" spans="2:2">
      <c r="B3127" s="133"/>
    </row>
    <row r="3128" s="122" customFormat="1" ht="24.95" customHeight="1" spans="2:2">
      <c r="B3128" s="133"/>
    </row>
    <row r="3129" s="122" customFormat="1" ht="24.95" customHeight="1" spans="2:2">
      <c r="B3129" s="133"/>
    </row>
    <row r="3130" s="122" customFormat="1" ht="24.95" customHeight="1" spans="2:2">
      <c r="B3130" s="133"/>
    </row>
    <row r="3131" s="122" customFormat="1" ht="24.95" customHeight="1" spans="2:2">
      <c r="B3131" s="133"/>
    </row>
    <row r="3132" s="122" customFormat="1" ht="24.95" customHeight="1" spans="2:2">
      <c r="B3132" s="133"/>
    </row>
    <row r="3133" s="122" customFormat="1" ht="24.95" customHeight="1" spans="2:2">
      <c r="B3133" s="133"/>
    </row>
    <row r="3134" s="122" customFormat="1" ht="24.95" customHeight="1" spans="2:2">
      <c r="B3134" s="133"/>
    </row>
    <row r="3135" s="122" customFormat="1" ht="24.95" customHeight="1" spans="2:2">
      <c r="B3135" s="133"/>
    </row>
    <row r="3136" s="122" customFormat="1" ht="24.95" customHeight="1" spans="2:2">
      <c r="B3136" s="133"/>
    </row>
    <row r="3137" s="122" customFormat="1" ht="24.95" customHeight="1" spans="2:2">
      <c r="B3137" s="133"/>
    </row>
    <row r="3138" s="122" customFormat="1" ht="24.95" customHeight="1" spans="2:2">
      <c r="B3138" s="133"/>
    </row>
    <row r="3139" s="122" customFormat="1" ht="24.95" customHeight="1" spans="2:2">
      <c r="B3139" s="133"/>
    </row>
    <row r="3140" s="122" customFormat="1" ht="24.95" customHeight="1" spans="2:2">
      <c r="B3140" s="133"/>
    </row>
    <row r="3141" s="122" customFormat="1" ht="24.95" customHeight="1" spans="2:2">
      <c r="B3141" s="133"/>
    </row>
    <row r="3142" s="122" customFormat="1" ht="24.95" customHeight="1" spans="2:2">
      <c r="B3142" s="133"/>
    </row>
    <row r="3143" s="122" customFormat="1" ht="24.95" customHeight="1" spans="2:2">
      <c r="B3143" s="133"/>
    </row>
    <row r="3144" s="122" customFormat="1" ht="24.95" customHeight="1" spans="2:2">
      <c r="B3144" s="133"/>
    </row>
    <row r="3145" s="122" customFormat="1" ht="24.95" customHeight="1" spans="2:2">
      <c r="B3145" s="133"/>
    </row>
    <row r="3146" s="122" customFormat="1" ht="24.95" customHeight="1" spans="2:2">
      <c r="B3146" s="133"/>
    </row>
    <row r="3147" s="122" customFormat="1" ht="24.95" customHeight="1" spans="2:2">
      <c r="B3147" s="133"/>
    </row>
    <row r="3148" s="122" customFormat="1" ht="24.95" customHeight="1" spans="2:2">
      <c r="B3148" s="133"/>
    </row>
    <row r="3149" s="122" customFormat="1" ht="24.95" customHeight="1" spans="2:2">
      <c r="B3149" s="133"/>
    </row>
    <row r="3150" s="122" customFormat="1" ht="24.95" customHeight="1" spans="2:2">
      <c r="B3150" s="133"/>
    </row>
    <row r="3151" s="122" customFormat="1" ht="24.95" customHeight="1" spans="2:2">
      <c r="B3151" s="133"/>
    </row>
    <row r="3152" s="122" customFormat="1" ht="24.95" customHeight="1" spans="2:2">
      <c r="B3152" s="133"/>
    </row>
    <row r="3153" s="122" customFormat="1" ht="24.95" customHeight="1" spans="2:2">
      <c r="B3153" s="133"/>
    </row>
    <row r="3154" s="122" customFormat="1" ht="24.95" customHeight="1" spans="2:2">
      <c r="B3154" s="133"/>
    </row>
    <row r="3155" s="122" customFormat="1" ht="24.95" customHeight="1" spans="2:2">
      <c r="B3155" s="133"/>
    </row>
    <row r="3156" s="122" customFormat="1" ht="24.95" customHeight="1" spans="2:2">
      <c r="B3156" s="133"/>
    </row>
    <row r="3157" s="122" customFormat="1" ht="24.95" customHeight="1" spans="2:2">
      <c r="B3157" s="133"/>
    </row>
    <row r="3158" s="122" customFormat="1" ht="24.95" customHeight="1" spans="2:2">
      <c r="B3158" s="133"/>
    </row>
    <row r="3159" s="122" customFormat="1" ht="24.95" customHeight="1" spans="2:2">
      <c r="B3159" s="133"/>
    </row>
    <row r="3160" s="122" customFormat="1" ht="24.95" customHeight="1" spans="2:2">
      <c r="B3160" s="133"/>
    </row>
    <row r="3161" s="122" customFormat="1" ht="24.95" customHeight="1" spans="2:2">
      <c r="B3161" s="133"/>
    </row>
    <row r="3162" s="122" customFormat="1" ht="24.95" customHeight="1" spans="2:2">
      <c r="B3162" s="133"/>
    </row>
    <row r="3163" s="122" customFormat="1" ht="24.95" customHeight="1" spans="2:2">
      <c r="B3163" s="133"/>
    </row>
    <row r="3164" s="122" customFormat="1" ht="24.95" customHeight="1" spans="2:2">
      <c r="B3164" s="133"/>
    </row>
    <row r="3165" s="122" customFormat="1" ht="24.95" customHeight="1" spans="2:2">
      <c r="B3165" s="133"/>
    </row>
    <row r="3166" s="122" customFormat="1" ht="24.95" customHeight="1" spans="2:2">
      <c r="B3166" s="133"/>
    </row>
    <row r="3167" s="122" customFormat="1" ht="24.95" customHeight="1" spans="2:2">
      <c r="B3167" s="133"/>
    </row>
    <row r="3168" s="122" customFormat="1" ht="24.95" customHeight="1" spans="2:2">
      <c r="B3168" s="133"/>
    </row>
    <row r="3169" s="122" customFormat="1" ht="24.95" customHeight="1" spans="2:2">
      <c r="B3169" s="133"/>
    </row>
    <row r="3170" s="122" customFormat="1" ht="24.95" customHeight="1" spans="2:2">
      <c r="B3170" s="133"/>
    </row>
    <row r="3171" s="122" customFormat="1" ht="24.95" customHeight="1" spans="2:2">
      <c r="B3171" s="133"/>
    </row>
    <row r="3172" s="122" customFormat="1" ht="24.95" customHeight="1" spans="2:2">
      <c r="B3172" s="133"/>
    </row>
    <row r="3173" s="122" customFormat="1" ht="24.95" customHeight="1" spans="2:2">
      <c r="B3173" s="133"/>
    </row>
    <row r="3174" s="122" customFormat="1" ht="24.95" customHeight="1" spans="2:2">
      <c r="B3174" s="133"/>
    </row>
    <row r="3175" s="122" customFormat="1" ht="24.95" customHeight="1" spans="2:2">
      <c r="B3175" s="133"/>
    </row>
    <row r="3176" s="122" customFormat="1" ht="24.95" customHeight="1" spans="2:2">
      <c r="B3176" s="133"/>
    </row>
    <row r="3177" s="122" customFormat="1" ht="24.95" customHeight="1" spans="2:2">
      <c r="B3177" s="133"/>
    </row>
    <row r="3178" s="122" customFormat="1" ht="24.95" customHeight="1" spans="2:2">
      <c r="B3178" s="133"/>
    </row>
    <row r="3179" s="122" customFormat="1" ht="24.95" customHeight="1" spans="2:2">
      <c r="B3179" s="133"/>
    </row>
    <row r="3180" s="122" customFormat="1" ht="24.95" customHeight="1" spans="2:2">
      <c r="B3180" s="133"/>
    </row>
    <row r="3181" s="122" customFormat="1" ht="24.95" customHeight="1" spans="2:2">
      <c r="B3181" s="133"/>
    </row>
    <row r="3182" s="122" customFormat="1" ht="24.95" customHeight="1" spans="2:2">
      <c r="B3182" s="133"/>
    </row>
    <row r="3183" s="122" customFormat="1" ht="24.95" customHeight="1" spans="2:2">
      <c r="B3183" s="133"/>
    </row>
    <row r="3184" s="122" customFormat="1" ht="24.95" customHeight="1" spans="2:2">
      <c r="B3184" s="133"/>
    </row>
    <row r="3185" s="122" customFormat="1" ht="24.95" customHeight="1" spans="2:2">
      <c r="B3185" s="133"/>
    </row>
    <row r="3186" s="122" customFormat="1" ht="24.95" customHeight="1" spans="2:2">
      <c r="B3186" s="133"/>
    </row>
    <row r="3187" s="122" customFormat="1" ht="24.95" customHeight="1" spans="2:2">
      <c r="B3187" s="133"/>
    </row>
    <row r="3188" s="122" customFormat="1" ht="24.95" customHeight="1" spans="2:2">
      <c r="B3188" s="133"/>
    </row>
    <row r="3189" s="122" customFormat="1" ht="24.95" customHeight="1" spans="2:2">
      <c r="B3189" s="133"/>
    </row>
    <row r="3190" s="122" customFormat="1" ht="24.95" customHeight="1" spans="2:2">
      <c r="B3190" s="133"/>
    </row>
    <row r="3191" s="122" customFormat="1" ht="24.95" customHeight="1" spans="2:2">
      <c r="B3191" s="133"/>
    </row>
    <row r="3192" s="122" customFormat="1" ht="24.95" customHeight="1" spans="2:2">
      <c r="B3192" s="133"/>
    </row>
    <row r="3193" s="122" customFormat="1" ht="24.95" customHeight="1" spans="2:2">
      <c r="B3193" s="133"/>
    </row>
    <row r="3194" s="122" customFormat="1" ht="24.95" customHeight="1" spans="2:2">
      <c r="B3194" s="133"/>
    </row>
    <row r="3195" s="122" customFormat="1" ht="24.95" customHeight="1" spans="2:2">
      <c r="B3195" s="133"/>
    </row>
    <row r="3196" s="122" customFormat="1" ht="24.95" customHeight="1" spans="2:2">
      <c r="B3196" s="133"/>
    </row>
    <row r="3197" s="122" customFormat="1" ht="24.95" customHeight="1" spans="2:2">
      <c r="B3197" s="133"/>
    </row>
    <row r="3198" s="122" customFormat="1" ht="24.95" customHeight="1" spans="2:2">
      <c r="B3198" s="133"/>
    </row>
    <row r="3199" s="122" customFormat="1" ht="24.95" customHeight="1" spans="2:2">
      <c r="B3199" s="133"/>
    </row>
    <row r="3200" s="122" customFormat="1" ht="24.95" customHeight="1" spans="2:2">
      <c r="B3200" s="133"/>
    </row>
    <row r="3201" s="122" customFormat="1" ht="24.95" customHeight="1" spans="2:2">
      <c r="B3201" s="133"/>
    </row>
    <row r="3202" s="122" customFormat="1" ht="24.95" customHeight="1" spans="2:2">
      <c r="B3202" s="133"/>
    </row>
    <row r="3203" s="122" customFormat="1" ht="24.95" customHeight="1" spans="2:2">
      <c r="B3203" s="133"/>
    </row>
    <row r="3204" s="122" customFormat="1" ht="24.95" customHeight="1" spans="2:2">
      <c r="B3204" s="133"/>
    </row>
    <row r="3205" s="122" customFormat="1" ht="24.95" customHeight="1" spans="2:2">
      <c r="B3205" s="133"/>
    </row>
    <row r="3206" s="122" customFormat="1" ht="24.95" customHeight="1" spans="2:2">
      <c r="B3206" s="133"/>
    </row>
    <row r="3207" s="122" customFormat="1" ht="24.95" customHeight="1" spans="2:2">
      <c r="B3207" s="133"/>
    </row>
    <row r="3208" s="122" customFormat="1" ht="24.95" customHeight="1" spans="2:2">
      <c r="B3208" s="133"/>
    </row>
    <row r="3209" s="122" customFormat="1" ht="24.95" customHeight="1" spans="2:2">
      <c r="B3209" s="133"/>
    </row>
    <row r="3210" s="122" customFormat="1" ht="24.95" customHeight="1" spans="2:2">
      <c r="B3210" s="133"/>
    </row>
    <row r="3211" s="122" customFormat="1" ht="24.95" customHeight="1" spans="2:2">
      <c r="B3211" s="133"/>
    </row>
    <row r="3212" s="122" customFormat="1" ht="24.95" customHeight="1" spans="2:2">
      <c r="B3212" s="133"/>
    </row>
    <row r="3213" s="122" customFormat="1" ht="24.95" customHeight="1" spans="2:2">
      <c r="B3213" s="133"/>
    </row>
    <row r="3214" s="122" customFormat="1" ht="24.95" customHeight="1" spans="2:2">
      <c r="B3214" s="133"/>
    </row>
    <row r="3215" s="122" customFormat="1" ht="24.95" customHeight="1" spans="2:2">
      <c r="B3215" s="133"/>
    </row>
    <row r="3216" s="122" customFormat="1" ht="24.95" customHeight="1" spans="2:2">
      <c r="B3216" s="133"/>
    </row>
    <row r="3217" s="122" customFormat="1" ht="24.95" customHeight="1" spans="2:2">
      <c r="B3217" s="133"/>
    </row>
    <row r="3218" s="122" customFormat="1" ht="24.95" customHeight="1" spans="2:2">
      <c r="B3218" s="133"/>
    </row>
    <row r="3219" s="122" customFormat="1" ht="24.95" customHeight="1" spans="2:2">
      <c r="B3219" s="133"/>
    </row>
    <row r="3220" s="122" customFormat="1" ht="24.95" customHeight="1" spans="2:2">
      <c r="B3220" s="133"/>
    </row>
    <row r="3221" s="122" customFormat="1" ht="24.95" customHeight="1" spans="2:2">
      <c r="B3221" s="133"/>
    </row>
    <row r="3222" s="122" customFormat="1" ht="24.95" customHeight="1" spans="2:2">
      <c r="B3222" s="133"/>
    </row>
    <row r="3223" s="122" customFormat="1" ht="24.95" customHeight="1" spans="2:2">
      <c r="B3223" s="133"/>
    </row>
    <row r="3224" s="122" customFormat="1" ht="24.95" customHeight="1" spans="2:2">
      <c r="B3224" s="133"/>
    </row>
    <row r="3225" s="122" customFormat="1" ht="24.95" customHeight="1" spans="2:2">
      <c r="B3225" s="133"/>
    </row>
    <row r="3226" s="122" customFormat="1" ht="24.95" customHeight="1" spans="2:2">
      <c r="B3226" s="133"/>
    </row>
    <row r="3227" s="122" customFormat="1" ht="24.95" customHeight="1" spans="2:2">
      <c r="B3227" s="133"/>
    </row>
    <row r="3228" s="122" customFormat="1" ht="24.95" customHeight="1" spans="2:2">
      <c r="B3228" s="133"/>
    </row>
    <row r="3229" s="122" customFormat="1" ht="24.95" customHeight="1" spans="2:2">
      <c r="B3229" s="133"/>
    </row>
    <row r="3230" s="122" customFormat="1" ht="24.95" customHeight="1" spans="2:2">
      <c r="B3230" s="133"/>
    </row>
    <row r="3231" s="122" customFormat="1" ht="24.95" customHeight="1" spans="2:2">
      <c r="B3231" s="133"/>
    </row>
    <row r="3232" s="122" customFormat="1" ht="24.95" customHeight="1" spans="2:2">
      <c r="B3232" s="133"/>
    </row>
    <row r="3233" s="122" customFormat="1" ht="24.95" customHeight="1" spans="2:2">
      <c r="B3233" s="133"/>
    </row>
    <row r="3234" s="122" customFormat="1" ht="24.95" customHeight="1" spans="2:2">
      <c r="B3234" s="133"/>
    </row>
    <row r="3235" s="122" customFormat="1" ht="24.95" customHeight="1" spans="2:2">
      <c r="B3235" s="133"/>
    </row>
    <row r="3236" s="122" customFormat="1" ht="24.95" customHeight="1" spans="2:2">
      <c r="B3236" s="133"/>
    </row>
    <row r="3237" s="122" customFormat="1" ht="24.95" customHeight="1" spans="2:2">
      <c r="B3237" s="133"/>
    </row>
    <row r="3238" s="122" customFormat="1" ht="24.95" customHeight="1" spans="2:2">
      <c r="B3238" s="133"/>
    </row>
    <row r="3239" s="122" customFormat="1" ht="24.95" customHeight="1" spans="2:2">
      <c r="B3239" s="133"/>
    </row>
    <row r="3240" s="122" customFormat="1" ht="24.95" customHeight="1" spans="2:2">
      <c r="B3240" s="133"/>
    </row>
    <row r="3241" s="122" customFormat="1" ht="24.95" customHeight="1" spans="2:2">
      <c r="B3241" s="133"/>
    </row>
    <row r="3242" s="122" customFormat="1" ht="24.95" customHeight="1" spans="2:2">
      <c r="B3242" s="133"/>
    </row>
    <row r="3243" s="122" customFormat="1" ht="24.95" customHeight="1" spans="2:2">
      <c r="B3243" s="133"/>
    </row>
    <row r="3244" s="122" customFormat="1" ht="24.95" customHeight="1" spans="2:2">
      <c r="B3244" s="133"/>
    </row>
    <row r="3245" s="122" customFormat="1" ht="24.95" customHeight="1" spans="2:2">
      <c r="B3245" s="133"/>
    </row>
    <row r="3246" s="122" customFormat="1" ht="24.95" customHeight="1" spans="2:2">
      <c r="B3246" s="133"/>
    </row>
    <row r="3247" s="122" customFormat="1" ht="24.95" customHeight="1" spans="2:2">
      <c r="B3247" s="133"/>
    </row>
    <row r="3248" s="122" customFormat="1" ht="24.95" customHeight="1" spans="2:2">
      <c r="B3248" s="133"/>
    </row>
    <row r="3249" s="122" customFormat="1" ht="24.95" customHeight="1" spans="2:2">
      <c r="B3249" s="133"/>
    </row>
    <row r="3250" s="122" customFormat="1" ht="24.95" customHeight="1" spans="2:2">
      <c r="B3250" s="133"/>
    </row>
    <row r="3251" s="122" customFormat="1" ht="24.95" customHeight="1" spans="2:2">
      <c r="B3251" s="133"/>
    </row>
    <row r="3252" s="122" customFormat="1" ht="24.95" customHeight="1" spans="2:2">
      <c r="B3252" s="133"/>
    </row>
    <row r="3253" s="122" customFormat="1" ht="24.95" customHeight="1" spans="2:2">
      <c r="B3253" s="133"/>
    </row>
    <row r="3254" s="122" customFormat="1" ht="24.95" customHeight="1" spans="2:2">
      <c r="B3254" s="133"/>
    </row>
    <row r="3255" s="122" customFormat="1" ht="24.95" customHeight="1" spans="2:2">
      <c r="B3255" s="133"/>
    </row>
    <row r="3256" s="122" customFormat="1" ht="24.95" customHeight="1" spans="2:2">
      <c r="B3256" s="133"/>
    </row>
    <row r="3257" s="122" customFormat="1" ht="24.95" customHeight="1" spans="2:2">
      <c r="B3257" s="133"/>
    </row>
    <row r="3258" s="122" customFormat="1" ht="24.95" customHeight="1" spans="2:2">
      <c r="B3258" s="133"/>
    </row>
    <row r="3259" s="122" customFormat="1" ht="24.95" customHeight="1" spans="2:2">
      <c r="B3259" s="133"/>
    </row>
    <row r="3260" s="122" customFormat="1" ht="24.95" customHeight="1" spans="2:2">
      <c r="B3260" s="133"/>
    </row>
    <row r="3261" s="122" customFormat="1" ht="24.95" customHeight="1" spans="2:2">
      <c r="B3261" s="133"/>
    </row>
    <row r="3262" s="122" customFormat="1" ht="24.95" customHeight="1" spans="2:2">
      <c r="B3262" s="133"/>
    </row>
    <row r="3263" s="122" customFormat="1" ht="24.95" customHeight="1" spans="2:2">
      <c r="B3263" s="133"/>
    </row>
    <row r="3264" s="122" customFormat="1" ht="24.95" customHeight="1" spans="2:2">
      <c r="B3264" s="133"/>
    </row>
    <row r="3265" s="122" customFormat="1" ht="24.95" customHeight="1" spans="2:2">
      <c r="B3265" s="133"/>
    </row>
    <row r="3266" s="122" customFormat="1" ht="24.95" customHeight="1" spans="2:2">
      <c r="B3266" s="133"/>
    </row>
    <row r="3267" s="122" customFormat="1" ht="24.95" customHeight="1" spans="2:2">
      <c r="B3267" s="133"/>
    </row>
    <row r="3268" s="122" customFormat="1" ht="24.95" customHeight="1" spans="2:2">
      <c r="B3268" s="133"/>
    </row>
    <row r="3269" s="122" customFormat="1" ht="24.95" customHeight="1" spans="2:2">
      <c r="B3269" s="133"/>
    </row>
    <row r="3270" s="122" customFormat="1" ht="24.95" customHeight="1" spans="2:2">
      <c r="B3270" s="133"/>
    </row>
    <row r="3271" s="122" customFormat="1" ht="24.95" customHeight="1" spans="2:2">
      <c r="B3271" s="133"/>
    </row>
    <row r="3272" s="122" customFormat="1" ht="24.95" customHeight="1" spans="2:2">
      <c r="B3272" s="133"/>
    </row>
    <row r="3273" s="122" customFormat="1" ht="24.95" customHeight="1" spans="2:2">
      <c r="B3273" s="133"/>
    </row>
    <row r="3274" s="122" customFormat="1" ht="24.95" customHeight="1" spans="2:2">
      <c r="B3274" s="133"/>
    </row>
    <row r="3275" s="122" customFormat="1" ht="24.95" customHeight="1" spans="2:2">
      <c r="B3275" s="133"/>
    </row>
    <row r="3276" s="122" customFormat="1" ht="24.95" customHeight="1" spans="2:2">
      <c r="B3276" s="133"/>
    </row>
    <row r="3277" s="122" customFormat="1" ht="24.95" customHeight="1" spans="2:2">
      <c r="B3277" s="133"/>
    </row>
    <row r="3278" s="122" customFormat="1" ht="24.95" customHeight="1" spans="2:2">
      <c r="B3278" s="133"/>
    </row>
    <row r="3279" s="122" customFormat="1" ht="24.95" customHeight="1" spans="2:2">
      <c r="B3279" s="133"/>
    </row>
    <row r="3280" s="122" customFormat="1" ht="24.95" customHeight="1" spans="2:2">
      <c r="B3280" s="133"/>
    </row>
    <row r="3281" s="122" customFormat="1" ht="24.95" customHeight="1" spans="2:2">
      <c r="B3281" s="133"/>
    </row>
    <row r="3282" s="122" customFormat="1" ht="24.95" customHeight="1" spans="2:2">
      <c r="B3282" s="133"/>
    </row>
    <row r="3283" s="122" customFormat="1" ht="24.95" customHeight="1" spans="2:2">
      <c r="B3283" s="133"/>
    </row>
    <row r="3284" s="122" customFormat="1" ht="24.95" customHeight="1" spans="2:2">
      <c r="B3284" s="133"/>
    </row>
    <row r="3285" s="122" customFormat="1" ht="24.95" customHeight="1" spans="2:2">
      <c r="B3285" s="133"/>
    </row>
    <row r="3286" s="122" customFormat="1" ht="24.95" customHeight="1" spans="2:2">
      <c r="B3286" s="133"/>
    </row>
    <row r="3287" s="122" customFormat="1" ht="24.95" customHeight="1" spans="2:2">
      <c r="B3287" s="133"/>
    </row>
    <row r="3288" s="122" customFormat="1" ht="24.95" customHeight="1" spans="2:2">
      <c r="B3288" s="133"/>
    </row>
    <row r="3289" s="122" customFormat="1" ht="24.95" customHeight="1" spans="2:2">
      <c r="B3289" s="133"/>
    </row>
    <row r="3290" s="122" customFormat="1" ht="24.95" customHeight="1" spans="2:2">
      <c r="B3290" s="133"/>
    </row>
    <row r="3291" s="122" customFormat="1" ht="24.95" customHeight="1" spans="2:2">
      <c r="B3291" s="133"/>
    </row>
    <row r="3292" s="122" customFormat="1" ht="24.95" customHeight="1" spans="2:2">
      <c r="B3292" s="133"/>
    </row>
    <row r="3293" s="122" customFormat="1" ht="24.95" customHeight="1" spans="2:2">
      <c r="B3293" s="133"/>
    </row>
    <row r="3294" s="122" customFormat="1" ht="24.95" customHeight="1" spans="2:2">
      <c r="B3294" s="133"/>
    </row>
    <row r="3295" s="122" customFormat="1" ht="24.95" customHeight="1" spans="2:2">
      <c r="B3295" s="133"/>
    </row>
    <row r="3296" s="122" customFormat="1" ht="24.95" customHeight="1" spans="2:2">
      <c r="B3296" s="133"/>
    </row>
    <row r="3297" s="122" customFormat="1" ht="24.95" customHeight="1" spans="2:2">
      <c r="B3297" s="133"/>
    </row>
    <row r="3298" s="122" customFormat="1" ht="24.95" customHeight="1" spans="2:2">
      <c r="B3298" s="133"/>
    </row>
    <row r="3299" s="122" customFormat="1" ht="24.95" customHeight="1" spans="2:2">
      <c r="B3299" s="133"/>
    </row>
    <row r="3300" s="122" customFormat="1" ht="24.95" customHeight="1" spans="2:2">
      <c r="B3300" s="133"/>
    </row>
    <row r="3301" s="122" customFormat="1" ht="24.95" customHeight="1" spans="2:2">
      <c r="B3301" s="133"/>
    </row>
    <row r="3302" s="122" customFormat="1" ht="24.95" customHeight="1" spans="2:2">
      <c r="B3302" s="133"/>
    </row>
    <row r="3303" s="122" customFormat="1" ht="24.95" customHeight="1" spans="2:2">
      <c r="B3303" s="133"/>
    </row>
    <row r="3304" s="122" customFormat="1" ht="24.95" customHeight="1" spans="2:2">
      <c r="B3304" s="133"/>
    </row>
    <row r="3305" s="122" customFormat="1" ht="24.95" customHeight="1" spans="2:2">
      <c r="B3305" s="133"/>
    </row>
    <row r="3306" s="122" customFormat="1" ht="24.95" customHeight="1" spans="2:2">
      <c r="B3306" s="133"/>
    </row>
    <row r="3307" s="122" customFormat="1" ht="24.95" customHeight="1" spans="2:2">
      <c r="B3307" s="133"/>
    </row>
    <row r="3308" s="122" customFormat="1" ht="24.95" customHeight="1" spans="2:2">
      <c r="B3308" s="133"/>
    </row>
    <row r="3309" s="122" customFormat="1" ht="24.95" customHeight="1" spans="2:2">
      <c r="B3309" s="133"/>
    </row>
    <row r="3310" s="122" customFormat="1" ht="24.95" customHeight="1" spans="2:2">
      <c r="B3310" s="133"/>
    </row>
    <row r="3311" s="122" customFormat="1" ht="24.95" customHeight="1" spans="2:2">
      <c r="B3311" s="133"/>
    </row>
    <row r="3312" s="122" customFormat="1" ht="24.95" customHeight="1" spans="2:2">
      <c r="B3312" s="133"/>
    </row>
    <row r="3313" s="122" customFormat="1" ht="24.95" customHeight="1" spans="2:2">
      <c r="B3313" s="133"/>
    </row>
    <row r="3314" s="122" customFormat="1" ht="24.95" customHeight="1" spans="2:2">
      <c r="B3314" s="133"/>
    </row>
    <row r="3315" s="122" customFormat="1" ht="24.95" customHeight="1" spans="2:2">
      <c r="B3315" s="133"/>
    </row>
    <row r="3316" s="122" customFormat="1" ht="24.95" customHeight="1" spans="2:2">
      <c r="B3316" s="133"/>
    </row>
    <row r="3317" s="122" customFormat="1" ht="24.95" customHeight="1" spans="2:2">
      <c r="B3317" s="133"/>
    </row>
    <row r="3318" s="122" customFormat="1" ht="24.95" customHeight="1" spans="2:2">
      <c r="B3318" s="133"/>
    </row>
    <row r="3319" s="122" customFormat="1" ht="24.95" customHeight="1" spans="2:2">
      <c r="B3319" s="133"/>
    </row>
    <row r="3320" s="122" customFormat="1" ht="24.95" customHeight="1" spans="2:2">
      <c r="B3320" s="133"/>
    </row>
    <row r="3321" s="122" customFormat="1" ht="24.95" customHeight="1" spans="2:2">
      <c r="B3321" s="133"/>
    </row>
    <row r="3322" s="122" customFormat="1" ht="24.95" customHeight="1" spans="2:2">
      <c r="B3322" s="133"/>
    </row>
    <row r="3323" s="122" customFormat="1" ht="24.95" customHeight="1" spans="2:2">
      <c r="B3323" s="133"/>
    </row>
    <row r="3324" s="122" customFormat="1" ht="24.95" customHeight="1" spans="2:2">
      <c r="B3324" s="133"/>
    </row>
    <row r="3325" s="122" customFormat="1" ht="24.95" customHeight="1" spans="2:2">
      <c r="B3325" s="133"/>
    </row>
    <row r="3326" s="122" customFormat="1" ht="24.95" customHeight="1" spans="2:2">
      <c r="B3326" s="133"/>
    </row>
    <row r="3327" s="122" customFormat="1" ht="24.95" customHeight="1" spans="2:2">
      <c r="B3327" s="133"/>
    </row>
    <row r="3328" s="122" customFormat="1" ht="24.95" customHeight="1" spans="2:2">
      <c r="B3328" s="133"/>
    </row>
    <row r="3329" s="122" customFormat="1" ht="24.95" customHeight="1" spans="2:2">
      <c r="B3329" s="133"/>
    </row>
    <row r="3330" s="122" customFormat="1" ht="24.95" customHeight="1" spans="2:2">
      <c r="B3330" s="133"/>
    </row>
    <row r="3331" s="122" customFormat="1" ht="24.95" customHeight="1" spans="2:2">
      <c r="B3331" s="133"/>
    </row>
    <row r="3332" s="122" customFormat="1" ht="24.95" customHeight="1" spans="2:2">
      <c r="B3332" s="133"/>
    </row>
    <row r="3333" s="122" customFormat="1" ht="24.95" customHeight="1" spans="2:2">
      <c r="B3333" s="133"/>
    </row>
    <row r="3334" s="122" customFormat="1" ht="24.95" customHeight="1" spans="2:2">
      <c r="B3334" s="133"/>
    </row>
    <row r="3335" s="122" customFormat="1" ht="24.95" customHeight="1" spans="2:2">
      <c r="B3335" s="133"/>
    </row>
    <row r="3336" s="122" customFormat="1" ht="24.95" customHeight="1" spans="2:2">
      <c r="B3336" s="133"/>
    </row>
    <row r="3337" s="122" customFormat="1" ht="24.95" customHeight="1" spans="2:2">
      <c r="B3337" s="133"/>
    </row>
    <row r="3338" s="122" customFormat="1" ht="24.95" customHeight="1" spans="2:2">
      <c r="B3338" s="133"/>
    </row>
    <row r="3339" s="122" customFormat="1" ht="24.95" customHeight="1" spans="2:2">
      <c r="B3339" s="133"/>
    </row>
    <row r="3340" s="122" customFormat="1" ht="24.95" customHeight="1" spans="2:2">
      <c r="B3340" s="133"/>
    </row>
    <row r="3341" s="122" customFormat="1" ht="24.95" customHeight="1" spans="2:2">
      <c r="B3341" s="133"/>
    </row>
    <row r="3342" s="122" customFormat="1" ht="24.95" customHeight="1" spans="2:2">
      <c r="B3342" s="133"/>
    </row>
    <row r="3343" s="122" customFormat="1" ht="24.95" customHeight="1" spans="2:2">
      <c r="B3343" s="133"/>
    </row>
    <row r="3344" s="122" customFormat="1" ht="24.95" customHeight="1" spans="2:2">
      <c r="B3344" s="133"/>
    </row>
    <row r="3345" s="122" customFormat="1" ht="24.95" customHeight="1" spans="2:2">
      <c r="B3345" s="133"/>
    </row>
    <row r="3346" s="122" customFormat="1" ht="24.95" customHeight="1" spans="2:2">
      <c r="B3346" s="133"/>
    </row>
    <row r="3347" s="122" customFormat="1" ht="24.95" customHeight="1" spans="2:2">
      <c r="B3347" s="133"/>
    </row>
    <row r="3348" s="122" customFormat="1" ht="24.95" customHeight="1" spans="2:2">
      <c r="B3348" s="133"/>
    </row>
    <row r="3349" s="122" customFormat="1" ht="24.95" customHeight="1" spans="2:2">
      <c r="B3349" s="133"/>
    </row>
    <row r="3350" s="122" customFormat="1" ht="24.95" customHeight="1" spans="2:2">
      <c r="B3350" s="133"/>
    </row>
    <row r="3351" s="122" customFormat="1" ht="24.95" customHeight="1" spans="2:2">
      <c r="B3351" s="133"/>
    </row>
    <row r="3352" s="122" customFormat="1" ht="24.95" customHeight="1" spans="2:2">
      <c r="B3352" s="133"/>
    </row>
    <row r="3353" s="122" customFormat="1" ht="24.95" customHeight="1" spans="2:2">
      <c r="B3353" s="133"/>
    </row>
    <row r="3354" s="122" customFormat="1" ht="24.95" customHeight="1" spans="2:2">
      <c r="B3354" s="133"/>
    </row>
    <row r="3355" s="122" customFormat="1" ht="24.95" customHeight="1" spans="2:2">
      <c r="B3355" s="133"/>
    </row>
    <row r="3356" s="122" customFormat="1" ht="24.95" customHeight="1" spans="2:2">
      <c r="B3356" s="133"/>
    </row>
    <row r="3357" s="122" customFormat="1" ht="24.95" customHeight="1" spans="2:2">
      <c r="B3357" s="133"/>
    </row>
    <row r="3358" s="122" customFormat="1" ht="24.95" customHeight="1" spans="2:2">
      <c r="B3358" s="133"/>
    </row>
    <row r="3359" s="122" customFormat="1" ht="24.95" customHeight="1" spans="2:2">
      <c r="B3359" s="133"/>
    </row>
    <row r="3360" s="122" customFormat="1" ht="24.95" customHeight="1" spans="2:2">
      <c r="B3360" s="133"/>
    </row>
    <row r="3361" s="122" customFormat="1" ht="24.95" customHeight="1" spans="2:2">
      <c r="B3361" s="133"/>
    </row>
    <row r="3362" s="122" customFormat="1" ht="24.95" customHeight="1" spans="2:2">
      <c r="B3362" s="133"/>
    </row>
    <row r="3363" s="122" customFormat="1" ht="24.95" customHeight="1" spans="2:2">
      <c r="B3363" s="133"/>
    </row>
    <row r="3364" s="122" customFormat="1" ht="24.95" customHeight="1" spans="2:2">
      <c r="B3364" s="133"/>
    </row>
    <row r="3365" s="122" customFormat="1" ht="24.95" customHeight="1" spans="2:2">
      <c r="B3365" s="133"/>
    </row>
    <row r="3366" s="122" customFormat="1" ht="24.95" customHeight="1" spans="2:2">
      <c r="B3366" s="133"/>
    </row>
    <row r="3367" s="122" customFormat="1" ht="24.95" customHeight="1" spans="2:2">
      <c r="B3367" s="133"/>
    </row>
    <row r="3368" s="122" customFormat="1" ht="24.95" customHeight="1" spans="2:2">
      <c r="B3368" s="133"/>
    </row>
    <row r="3369" s="122" customFormat="1" ht="24.95" customHeight="1" spans="2:2">
      <c r="B3369" s="133"/>
    </row>
    <row r="3370" s="122" customFormat="1" ht="24.95" customHeight="1" spans="2:2">
      <c r="B3370" s="133"/>
    </row>
    <row r="3371" s="122" customFormat="1" ht="24.95" customHeight="1" spans="2:2">
      <c r="B3371" s="133"/>
    </row>
    <row r="3372" s="122" customFormat="1" ht="24.95" customHeight="1" spans="2:2">
      <c r="B3372" s="133"/>
    </row>
    <row r="3373" s="122" customFormat="1" ht="24.95" customHeight="1" spans="2:2">
      <c r="B3373" s="133"/>
    </row>
    <row r="3374" s="122" customFormat="1" ht="24.95" customHeight="1" spans="2:2">
      <c r="B3374" s="133"/>
    </row>
    <row r="3375" s="122" customFormat="1" ht="24.95" customHeight="1" spans="2:2">
      <c r="B3375" s="133"/>
    </row>
    <row r="3376" s="122" customFormat="1" ht="24.95" customHeight="1" spans="2:2">
      <c r="B3376" s="133"/>
    </row>
    <row r="3377" s="122" customFormat="1" ht="24.95" customHeight="1" spans="2:2">
      <c r="B3377" s="133"/>
    </row>
    <row r="3378" s="122" customFormat="1" ht="24.95" customHeight="1" spans="2:2">
      <c r="B3378" s="133"/>
    </row>
    <row r="3379" s="122" customFormat="1" ht="24.95" customHeight="1" spans="2:2">
      <c r="B3379" s="133"/>
    </row>
    <row r="3380" s="122" customFormat="1" ht="24.95" customHeight="1" spans="2:2">
      <c r="B3380" s="133"/>
    </row>
    <row r="3381" s="122" customFormat="1" ht="24.95" customHeight="1" spans="2:2">
      <c r="B3381" s="133"/>
    </row>
    <row r="3382" s="122" customFormat="1" ht="24.95" customHeight="1" spans="2:2">
      <c r="B3382" s="133"/>
    </row>
    <row r="3383" s="122" customFormat="1" ht="24.95" customHeight="1" spans="2:2">
      <c r="B3383" s="133"/>
    </row>
    <row r="3384" s="122" customFormat="1" ht="24.95" customHeight="1" spans="2:2">
      <c r="B3384" s="133"/>
    </row>
    <row r="3385" s="122" customFormat="1" ht="24.95" customHeight="1" spans="2:2">
      <c r="B3385" s="133"/>
    </row>
    <row r="3386" s="122" customFormat="1" ht="24.95" customHeight="1" spans="2:2">
      <c r="B3386" s="133"/>
    </row>
    <row r="3387" s="122" customFormat="1" ht="24.95" customHeight="1" spans="2:2">
      <c r="B3387" s="133"/>
    </row>
    <row r="3388" s="122" customFormat="1" ht="24.95" customHeight="1" spans="2:2">
      <c r="B3388" s="133"/>
    </row>
    <row r="3389" s="122" customFormat="1" ht="24.95" customHeight="1" spans="2:2">
      <c r="B3389" s="133"/>
    </row>
    <row r="3390" s="122" customFormat="1" ht="24.95" customHeight="1" spans="2:2">
      <c r="B3390" s="133"/>
    </row>
    <row r="3391" s="122" customFormat="1" ht="24.95" customHeight="1" spans="2:2">
      <c r="B3391" s="133"/>
    </row>
    <row r="3392" s="122" customFormat="1" ht="24.95" customHeight="1" spans="2:2">
      <c r="B3392" s="133"/>
    </row>
    <row r="3393" s="122" customFormat="1" ht="24.95" customHeight="1" spans="2:2">
      <c r="B3393" s="133"/>
    </row>
    <row r="3394" s="122" customFormat="1" ht="24.95" customHeight="1" spans="2:2">
      <c r="B3394" s="133"/>
    </row>
    <row r="3395" s="122" customFormat="1" ht="24.95" customHeight="1" spans="2:2">
      <c r="B3395" s="133"/>
    </row>
    <row r="3396" s="122" customFormat="1" ht="24.95" customHeight="1" spans="2:2">
      <c r="B3396" s="133"/>
    </row>
    <row r="3397" s="122" customFormat="1" ht="24.95" customHeight="1" spans="2:2">
      <c r="B3397" s="133"/>
    </row>
    <row r="3398" s="122" customFormat="1" ht="24.95" customHeight="1" spans="2:2">
      <c r="B3398" s="133"/>
    </row>
    <row r="3399" s="122" customFormat="1" ht="24.95" customHeight="1" spans="2:2">
      <c r="B3399" s="133"/>
    </row>
    <row r="3400" s="122" customFormat="1" ht="24.95" customHeight="1" spans="2:2">
      <c r="B3400" s="133"/>
    </row>
    <row r="3401" s="122" customFormat="1" ht="24.95" customHeight="1" spans="2:2">
      <c r="B3401" s="133"/>
    </row>
    <row r="3402" s="122" customFormat="1" ht="24.95" customHeight="1" spans="2:2">
      <c r="B3402" s="133"/>
    </row>
    <row r="3403" s="122" customFormat="1" ht="24.95" customHeight="1" spans="2:2">
      <c r="B3403" s="133"/>
    </row>
    <row r="3404" s="122" customFormat="1" ht="24.95" customHeight="1" spans="2:2">
      <c r="B3404" s="133"/>
    </row>
    <row r="3405" s="122" customFormat="1" ht="24.95" customHeight="1" spans="2:2">
      <c r="B3405" s="133"/>
    </row>
    <row r="3406" s="122" customFormat="1" ht="24.95" customHeight="1" spans="2:2">
      <c r="B3406" s="133"/>
    </row>
    <row r="3407" s="122" customFormat="1" ht="24.95" customHeight="1" spans="2:2">
      <c r="B3407" s="133"/>
    </row>
    <row r="3408" s="122" customFormat="1" ht="24.95" customHeight="1" spans="2:2">
      <c r="B3408" s="133"/>
    </row>
    <row r="3409" s="122" customFormat="1" ht="24.95" customHeight="1" spans="2:2">
      <c r="B3409" s="133"/>
    </row>
    <row r="3410" s="122" customFormat="1" ht="24.95" customHeight="1" spans="2:2">
      <c r="B3410" s="133"/>
    </row>
    <row r="3411" s="122" customFormat="1" ht="24.95" customHeight="1" spans="2:2">
      <c r="B3411" s="133"/>
    </row>
    <row r="3412" s="122" customFormat="1" ht="24.95" customHeight="1" spans="2:2">
      <c r="B3412" s="133"/>
    </row>
    <row r="3413" s="122" customFormat="1" ht="24.95" customHeight="1" spans="2:2">
      <c r="B3413" s="133"/>
    </row>
    <row r="3414" s="122" customFormat="1" ht="24.95" customHeight="1" spans="2:2">
      <c r="B3414" s="133"/>
    </row>
    <row r="3415" s="122" customFormat="1" ht="24.95" customHeight="1" spans="2:2">
      <c r="B3415" s="133"/>
    </row>
    <row r="3416" s="122" customFormat="1" ht="24.95" customHeight="1" spans="2:2">
      <c r="B3416" s="133"/>
    </row>
    <row r="3417" s="122" customFormat="1" ht="24.95" customHeight="1" spans="2:2">
      <c r="B3417" s="133"/>
    </row>
    <row r="3418" s="122" customFormat="1" ht="24.95" customHeight="1" spans="2:2">
      <c r="B3418" s="133"/>
    </row>
    <row r="3419" s="122" customFormat="1" ht="24.95" customHeight="1" spans="2:2">
      <c r="B3419" s="133"/>
    </row>
    <row r="3420" s="122" customFormat="1" ht="24.95" customHeight="1" spans="2:2">
      <c r="B3420" s="133"/>
    </row>
    <row r="3421" s="122" customFormat="1" ht="24.95" customHeight="1" spans="2:2">
      <c r="B3421" s="133"/>
    </row>
    <row r="3422" s="122" customFormat="1" ht="24.95" customHeight="1" spans="2:2">
      <c r="B3422" s="133"/>
    </row>
    <row r="3423" s="122" customFormat="1" ht="24.95" customHeight="1" spans="2:2">
      <c r="B3423" s="133"/>
    </row>
    <row r="3424" s="122" customFormat="1" ht="24.95" customHeight="1" spans="2:2">
      <c r="B3424" s="133"/>
    </row>
    <row r="3425" s="122" customFormat="1" ht="24.95" customHeight="1" spans="2:2">
      <c r="B3425" s="133"/>
    </row>
    <row r="3426" s="122" customFormat="1" ht="24.95" customHeight="1" spans="2:2">
      <c r="B3426" s="133"/>
    </row>
    <row r="3427" s="122" customFormat="1" ht="24.95" customHeight="1" spans="2:2">
      <c r="B3427" s="133"/>
    </row>
    <row r="3428" s="122" customFormat="1" ht="24.95" customHeight="1" spans="2:2">
      <c r="B3428" s="133"/>
    </row>
    <row r="3429" s="122" customFormat="1" ht="24.95" customHeight="1" spans="2:2">
      <c r="B3429" s="133"/>
    </row>
    <row r="3430" s="122" customFormat="1" ht="24.95" customHeight="1" spans="2:2">
      <c r="B3430" s="133"/>
    </row>
    <row r="3431" s="122" customFormat="1" ht="24.95" customHeight="1" spans="2:2">
      <c r="B3431" s="133"/>
    </row>
    <row r="3432" s="122" customFormat="1" ht="24.95" customHeight="1" spans="2:2">
      <c r="B3432" s="133"/>
    </row>
    <row r="3433" s="122" customFormat="1" ht="24.95" customHeight="1" spans="2:2">
      <c r="B3433" s="133"/>
    </row>
    <row r="3434" s="122" customFormat="1" ht="24.95" customHeight="1" spans="2:2">
      <c r="B3434" s="133"/>
    </row>
    <row r="3435" s="122" customFormat="1" ht="24.95" customHeight="1" spans="2:2">
      <c r="B3435" s="133"/>
    </row>
    <row r="3436" s="122" customFormat="1" ht="24.95" customHeight="1" spans="2:2">
      <c r="B3436" s="133"/>
    </row>
    <row r="3437" s="122" customFormat="1" ht="24.95" customHeight="1" spans="2:2">
      <c r="B3437" s="133"/>
    </row>
    <row r="3438" s="122" customFormat="1" ht="24.95" customHeight="1" spans="2:2">
      <c r="B3438" s="133"/>
    </row>
    <row r="3439" s="122" customFormat="1" ht="24.95" customHeight="1" spans="2:2">
      <c r="B3439" s="133"/>
    </row>
    <row r="3440" s="122" customFormat="1" ht="24.95" customHeight="1" spans="2:2">
      <c r="B3440" s="133"/>
    </row>
    <row r="3441" s="122" customFormat="1" ht="24.95" customHeight="1" spans="2:2">
      <c r="B3441" s="133"/>
    </row>
    <row r="3442" s="122" customFormat="1" ht="24.95" customHeight="1" spans="2:2">
      <c r="B3442" s="133"/>
    </row>
    <row r="3443" s="122" customFormat="1" ht="24.95" customHeight="1" spans="2:2">
      <c r="B3443" s="133"/>
    </row>
    <row r="3444" s="122" customFormat="1" ht="24.95" customHeight="1" spans="2:2">
      <c r="B3444" s="133"/>
    </row>
    <row r="3445" s="122" customFormat="1" ht="24.95" customHeight="1" spans="2:2">
      <c r="B3445" s="133"/>
    </row>
    <row r="3446" s="122" customFormat="1" ht="24.95" customHeight="1" spans="2:2">
      <c r="B3446" s="133"/>
    </row>
    <row r="3447" s="122" customFormat="1" ht="24.95" customHeight="1" spans="2:2">
      <c r="B3447" s="133"/>
    </row>
    <row r="3448" s="122" customFormat="1" ht="24.95" customHeight="1" spans="2:2">
      <c r="B3448" s="133"/>
    </row>
    <row r="3449" s="122" customFormat="1" ht="24.95" customHeight="1" spans="2:2">
      <c r="B3449" s="133"/>
    </row>
    <row r="3450" s="122" customFormat="1" ht="24.95" customHeight="1" spans="2:2">
      <c r="B3450" s="133"/>
    </row>
    <row r="3451" s="122" customFormat="1" ht="24.95" customHeight="1" spans="2:2">
      <c r="B3451" s="133"/>
    </row>
    <row r="3452" s="122" customFormat="1" ht="24.95" customHeight="1" spans="2:2">
      <c r="B3452" s="133"/>
    </row>
    <row r="3453" s="122" customFormat="1" ht="24.95" customHeight="1" spans="2:2">
      <c r="B3453" s="133"/>
    </row>
    <row r="3454" s="122" customFormat="1" ht="24.95" customHeight="1" spans="2:2">
      <c r="B3454" s="133"/>
    </row>
    <row r="3455" s="122" customFormat="1" ht="24.95" customHeight="1" spans="2:2">
      <c r="B3455" s="133"/>
    </row>
    <row r="3456" s="122" customFormat="1" ht="24.95" customHeight="1" spans="2:2">
      <c r="B3456" s="133"/>
    </row>
    <row r="3457" s="122" customFormat="1" ht="24.95" customHeight="1" spans="2:2">
      <c r="B3457" s="133"/>
    </row>
    <row r="3458" s="122" customFormat="1" ht="24.95" customHeight="1" spans="2:2">
      <c r="B3458" s="133"/>
    </row>
    <row r="3459" s="122" customFormat="1" ht="24.95" customHeight="1" spans="2:2">
      <c r="B3459" s="133"/>
    </row>
    <row r="3460" s="122" customFormat="1" ht="24.95" customHeight="1" spans="2:2">
      <c r="B3460" s="133"/>
    </row>
    <row r="3461" s="122" customFormat="1" ht="24.95" customHeight="1" spans="2:2">
      <c r="B3461" s="133"/>
    </row>
    <row r="3462" s="122" customFormat="1" ht="24.95" customHeight="1" spans="2:2">
      <c r="B3462" s="133"/>
    </row>
    <row r="3463" s="122" customFormat="1" ht="24.95" customHeight="1" spans="2:2">
      <c r="B3463" s="133"/>
    </row>
    <row r="3464" s="122" customFormat="1" ht="24.95" customHeight="1" spans="2:2">
      <c r="B3464" s="133"/>
    </row>
    <row r="3465" s="122" customFormat="1" ht="24.95" customHeight="1" spans="2:2">
      <c r="B3465" s="133"/>
    </row>
    <row r="3466" s="122" customFormat="1" ht="24.95" customHeight="1" spans="2:2">
      <c r="B3466" s="133"/>
    </row>
    <row r="3467" s="122" customFormat="1" ht="24.95" customHeight="1" spans="2:2">
      <c r="B3467" s="133"/>
    </row>
    <row r="3468" s="122" customFormat="1" ht="24.95" customHeight="1" spans="2:2">
      <c r="B3468" s="133"/>
    </row>
    <row r="3469" s="122" customFormat="1" ht="24.95" customHeight="1" spans="2:2">
      <c r="B3469" s="133"/>
    </row>
    <row r="3470" s="122" customFormat="1" ht="24.95" customHeight="1" spans="2:2">
      <c r="B3470" s="133"/>
    </row>
    <row r="3471" s="122" customFormat="1" ht="24.95" customHeight="1" spans="2:2">
      <c r="B3471" s="133"/>
    </row>
    <row r="3472" s="122" customFormat="1" ht="24.95" customHeight="1" spans="2:2">
      <c r="B3472" s="133"/>
    </row>
    <row r="3473" s="122" customFormat="1" ht="24.95" customHeight="1" spans="2:2">
      <c r="B3473" s="133"/>
    </row>
    <row r="3474" s="122" customFormat="1" ht="24.95" customHeight="1" spans="2:2">
      <c r="B3474" s="133"/>
    </row>
    <row r="3475" s="122" customFormat="1" ht="24.95" customHeight="1" spans="2:2">
      <c r="B3475" s="133"/>
    </row>
    <row r="3476" s="122" customFormat="1" ht="24.95" customHeight="1" spans="2:2">
      <c r="B3476" s="133"/>
    </row>
    <row r="3477" s="122" customFormat="1" ht="24.95" customHeight="1" spans="2:2">
      <c r="B3477" s="133"/>
    </row>
    <row r="3478" s="122" customFormat="1" ht="24.95" customHeight="1" spans="2:2">
      <c r="B3478" s="133"/>
    </row>
    <row r="3479" s="122" customFormat="1" ht="24.95" customHeight="1" spans="2:2">
      <c r="B3479" s="133"/>
    </row>
    <row r="3480" s="122" customFormat="1" ht="24.95" customHeight="1" spans="2:2">
      <c r="B3480" s="133"/>
    </row>
    <row r="3481" s="122" customFormat="1" ht="24.95" customHeight="1" spans="2:2">
      <c r="B3481" s="133"/>
    </row>
    <row r="3482" s="122" customFormat="1" ht="24.95" customHeight="1" spans="2:2">
      <c r="B3482" s="133"/>
    </row>
    <row r="3483" s="122" customFormat="1" ht="24.95" customHeight="1" spans="2:2">
      <c r="B3483" s="133"/>
    </row>
    <row r="3484" s="122" customFormat="1" ht="24.95" customHeight="1" spans="2:2">
      <c r="B3484" s="133"/>
    </row>
    <row r="3485" s="122" customFormat="1" ht="24.95" customHeight="1" spans="2:2">
      <c r="B3485" s="133"/>
    </row>
    <row r="3486" s="122" customFormat="1" ht="24.95" customHeight="1" spans="2:2">
      <c r="B3486" s="133"/>
    </row>
    <row r="3487" s="122" customFormat="1" ht="24.95" customHeight="1" spans="2:2">
      <c r="B3487" s="133"/>
    </row>
    <row r="3488" s="122" customFormat="1" ht="24.95" customHeight="1" spans="2:2">
      <c r="B3488" s="133"/>
    </row>
    <row r="3489" s="122" customFormat="1" ht="24.95" customHeight="1" spans="2:2">
      <c r="B3489" s="133"/>
    </row>
    <row r="3490" s="122" customFormat="1" ht="24.95" customHeight="1" spans="2:2">
      <c r="B3490" s="133"/>
    </row>
    <row r="3491" s="122" customFormat="1" ht="24.95" customHeight="1" spans="2:2">
      <c r="B3491" s="133"/>
    </row>
    <row r="3492" s="122" customFormat="1" ht="24.95" customHeight="1" spans="2:2">
      <c r="B3492" s="133"/>
    </row>
    <row r="3493" s="122" customFormat="1" ht="24.95" customHeight="1" spans="2:2">
      <c r="B3493" s="133"/>
    </row>
    <row r="3494" s="122" customFormat="1" ht="24.95" customHeight="1" spans="2:2">
      <c r="B3494" s="133"/>
    </row>
    <row r="3495" s="122" customFormat="1" ht="24.95" customHeight="1" spans="2:2">
      <c r="B3495" s="133"/>
    </row>
    <row r="3496" s="122" customFormat="1" ht="24.95" customHeight="1" spans="2:2">
      <c r="B3496" s="133"/>
    </row>
    <row r="3497" s="122" customFormat="1" ht="24.95" customHeight="1" spans="2:2">
      <c r="B3497" s="133"/>
    </row>
    <row r="3498" s="122" customFormat="1" ht="24.95" customHeight="1" spans="2:2">
      <c r="B3498" s="133"/>
    </row>
    <row r="3499" s="122" customFormat="1" ht="24.95" customHeight="1" spans="2:2">
      <c r="B3499" s="133"/>
    </row>
    <row r="3500" s="122" customFormat="1" ht="24.95" customHeight="1" spans="2:2">
      <c r="B3500" s="133"/>
    </row>
    <row r="3501" s="122" customFormat="1" ht="24.95" customHeight="1" spans="2:2">
      <c r="B3501" s="133"/>
    </row>
    <row r="3502" s="122" customFormat="1" ht="24.95" customHeight="1" spans="2:2">
      <c r="B3502" s="133"/>
    </row>
    <row r="3503" s="122" customFormat="1" ht="24.95" customHeight="1" spans="2:2">
      <c r="B3503" s="133"/>
    </row>
    <row r="3504" s="122" customFormat="1" ht="24.95" customHeight="1" spans="2:2">
      <c r="B3504" s="133"/>
    </row>
    <row r="3505" s="122" customFormat="1" ht="24.95" customHeight="1" spans="2:2">
      <c r="B3505" s="133"/>
    </row>
    <row r="3506" s="122" customFormat="1" ht="24.95" customHeight="1" spans="2:2">
      <c r="B3506" s="133"/>
    </row>
    <row r="3507" s="122" customFormat="1" ht="24.95" customHeight="1" spans="2:2">
      <c r="B3507" s="133"/>
    </row>
    <row r="3508" s="122" customFormat="1" ht="24.95" customHeight="1" spans="2:2">
      <c r="B3508" s="133"/>
    </row>
    <row r="3509" s="122" customFormat="1" ht="24.95" customHeight="1" spans="2:2">
      <c r="B3509" s="133"/>
    </row>
    <row r="3510" s="122" customFormat="1" ht="24.95" customHeight="1" spans="2:2">
      <c r="B3510" s="133"/>
    </row>
    <row r="3511" s="122" customFormat="1" ht="24.95" customHeight="1" spans="2:2">
      <c r="B3511" s="133"/>
    </row>
    <row r="3512" s="122" customFormat="1" ht="24.95" customHeight="1" spans="2:2">
      <c r="B3512" s="133"/>
    </row>
    <row r="3513" s="122" customFormat="1" ht="24.95" customHeight="1" spans="2:2">
      <c r="B3513" s="133"/>
    </row>
    <row r="3514" s="122" customFormat="1" ht="24.95" customHeight="1" spans="2:2">
      <c r="B3514" s="133"/>
    </row>
    <row r="3515" s="122" customFormat="1" ht="24.95" customHeight="1" spans="2:2">
      <c r="B3515" s="133"/>
    </row>
    <row r="3516" s="122" customFormat="1" ht="24.95" customHeight="1" spans="2:2">
      <c r="B3516" s="133"/>
    </row>
    <row r="3517" s="122" customFormat="1" ht="24.95" customHeight="1" spans="2:2">
      <c r="B3517" s="133"/>
    </row>
    <row r="3518" s="122" customFormat="1" ht="24.95" customHeight="1" spans="2:2">
      <c r="B3518" s="133"/>
    </row>
    <row r="3519" s="122" customFormat="1" ht="24.95" customHeight="1" spans="2:2">
      <c r="B3519" s="133"/>
    </row>
    <row r="3520" s="122" customFormat="1" ht="24.95" customHeight="1" spans="2:2">
      <c r="B3520" s="133"/>
    </row>
    <row r="3521" s="122" customFormat="1" ht="24.95" customHeight="1" spans="2:2">
      <c r="B3521" s="133"/>
    </row>
    <row r="3522" s="122" customFormat="1" ht="24.95" customHeight="1" spans="2:2">
      <c r="B3522" s="133"/>
    </row>
    <row r="3523" s="122" customFormat="1" ht="24.95" customHeight="1" spans="2:2">
      <c r="B3523" s="133"/>
    </row>
    <row r="3524" s="122" customFormat="1" ht="24.95" customHeight="1" spans="2:2">
      <c r="B3524" s="133"/>
    </row>
    <row r="3525" s="122" customFormat="1" ht="24.95" customHeight="1" spans="2:2">
      <c r="B3525" s="133"/>
    </row>
    <row r="3526" s="122" customFormat="1" ht="24.95" customHeight="1" spans="2:2">
      <c r="B3526" s="133"/>
    </row>
    <row r="3527" s="122" customFormat="1" ht="24.95" customHeight="1" spans="2:2">
      <c r="B3527" s="133"/>
    </row>
    <row r="3528" s="122" customFormat="1" ht="24.95" customHeight="1" spans="2:2">
      <c r="B3528" s="133"/>
    </row>
    <row r="3529" s="122" customFormat="1" ht="24.95" customHeight="1" spans="2:2">
      <c r="B3529" s="133"/>
    </row>
    <row r="3530" s="122" customFormat="1" ht="24.95" customHeight="1" spans="2:2">
      <c r="B3530" s="133"/>
    </row>
    <row r="3531" s="122" customFormat="1" ht="24.95" customHeight="1" spans="2:2">
      <c r="B3531" s="133"/>
    </row>
    <row r="3532" s="122" customFormat="1" ht="24.95" customHeight="1" spans="2:2">
      <c r="B3532" s="133"/>
    </row>
    <row r="3533" s="122" customFormat="1" ht="24.95" customHeight="1" spans="2:2">
      <c r="B3533" s="133"/>
    </row>
    <row r="3534" s="122" customFormat="1" ht="24.95" customHeight="1" spans="2:2">
      <c r="B3534" s="133"/>
    </row>
    <row r="3535" s="122" customFormat="1" ht="24.95" customHeight="1" spans="2:2">
      <c r="B3535" s="133"/>
    </row>
    <row r="3536" s="122" customFormat="1" ht="24.95" customHeight="1" spans="2:2">
      <c r="B3536" s="133"/>
    </row>
    <row r="3537" s="122" customFormat="1" ht="24.95" customHeight="1" spans="2:2">
      <c r="B3537" s="133"/>
    </row>
    <row r="3538" s="122" customFormat="1" ht="24.95" customHeight="1" spans="2:2">
      <c r="B3538" s="133"/>
    </row>
    <row r="3539" s="122" customFormat="1" ht="24.95" customHeight="1" spans="2:2">
      <c r="B3539" s="133"/>
    </row>
    <row r="3540" s="122" customFormat="1" ht="24.95" customHeight="1" spans="2:2">
      <c r="B3540" s="133"/>
    </row>
    <row r="3541" s="122" customFormat="1" ht="24.95" customHeight="1" spans="2:2">
      <c r="B3541" s="133"/>
    </row>
    <row r="3542" s="122" customFormat="1" ht="24.95" customHeight="1" spans="2:2">
      <c r="B3542" s="133"/>
    </row>
    <row r="3543" s="122" customFormat="1" ht="24.95" customHeight="1" spans="2:2">
      <c r="B3543" s="133"/>
    </row>
    <row r="3544" s="122" customFormat="1" ht="24.95" customHeight="1" spans="2:2">
      <c r="B3544" s="133"/>
    </row>
    <row r="3545" s="122" customFormat="1" ht="24.95" customHeight="1" spans="2:2">
      <c r="B3545" s="133"/>
    </row>
    <row r="3546" s="122" customFormat="1" ht="24.95" customHeight="1" spans="2:2">
      <c r="B3546" s="133"/>
    </row>
    <row r="3547" s="122" customFormat="1" ht="24.95" customHeight="1" spans="2:2">
      <c r="B3547" s="133"/>
    </row>
    <row r="3548" s="122" customFormat="1" ht="24.95" customHeight="1" spans="2:2">
      <c r="B3548" s="133"/>
    </row>
    <row r="3549" s="122" customFormat="1" ht="24.95" customHeight="1" spans="2:2">
      <c r="B3549" s="133"/>
    </row>
    <row r="3550" s="122" customFormat="1" ht="24.95" customHeight="1" spans="2:2">
      <c r="B3550" s="133"/>
    </row>
    <row r="3551" s="122" customFormat="1" ht="24.95" customHeight="1" spans="2:2">
      <c r="B3551" s="133"/>
    </row>
    <row r="3552" s="122" customFormat="1" ht="24.95" customHeight="1" spans="2:2">
      <c r="B3552" s="133"/>
    </row>
    <row r="3553" s="122" customFormat="1" ht="24.95" customHeight="1" spans="2:2">
      <c r="B3553" s="133"/>
    </row>
    <row r="3554" s="122" customFormat="1" ht="24.95" customHeight="1" spans="2:2">
      <c r="B3554" s="133"/>
    </row>
    <row r="3555" s="122" customFormat="1" ht="24.95" customHeight="1" spans="2:2">
      <c r="B3555" s="133"/>
    </row>
    <row r="3556" s="122" customFormat="1" ht="24.95" customHeight="1" spans="2:2">
      <c r="B3556" s="133"/>
    </row>
    <row r="3557" s="122" customFormat="1" ht="24.95" customHeight="1" spans="2:2">
      <c r="B3557" s="133"/>
    </row>
    <row r="3558" s="122" customFormat="1" ht="24.95" customHeight="1" spans="2:2">
      <c r="B3558" s="133"/>
    </row>
    <row r="3559" s="122" customFormat="1" ht="24.95" customHeight="1" spans="2:2">
      <c r="B3559" s="133"/>
    </row>
    <row r="3560" s="122" customFormat="1" ht="24.95" customHeight="1" spans="2:2">
      <c r="B3560" s="133"/>
    </row>
    <row r="3561" s="122" customFormat="1" ht="24.95" customHeight="1" spans="2:2">
      <c r="B3561" s="133"/>
    </row>
    <row r="3562" s="122" customFormat="1" ht="24.95" customHeight="1" spans="2:2">
      <c r="B3562" s="133"/>
    </row>
    <row r="3563" s="122" customFormat="1" ht="24.95" customHeight="1" spans="2:2">
      <c r="B3563" s="133"/>
    </row>
    <row r="3564" s="122" customFormat="1" ht="24.95" customHeight="1" spans="2:2">
      <c r="B3564" s="133"/>
    </row>
    <row r="3565" s="122" customFormat="1" ht="24.95" customHeight="1" spans="2:2">
      <c r="B3565" s="133"/>
    </row>
    <row r="3566" s="122" customFormat="1" ht="24.95" customHeight="1" spans="2:2">
      <c r="B3566" s="133"/>
    </row>
    <row r="3567" s="122" customFormat="1" ht="24.95" customHeight="1" spans="2:2">
      <c r="B3567" s="133"/>
    </row>
    <row r="3568" s="122" customFormat="1" ht="24.95" customHeight="1" spans="2:2">
      <c r="B3568" s="133"/>
    </row>
    <row r="3569" s="122" customFormat="1" ht="24.95" customHeight="1" spans="2:2">
      <c r="B3569" s="133"/>
    </row>
    <row r="3570" s="122" customFormat="1" ht="24.95" customHeight="1" spans="2:2">
      <c r="B3570" s="133"/>
    </row>
    <row r="3571" s="122" customFormat="1" ht="24.95" customHeight="1" spans="2:2">
      <c r="B3571" s="133"/>
    </row>
    <row r="3572" s="122" customFormat="1" ht="24.95" customHeight="1" spans="2:2">
      <c r="B3572" s="133"/>
    </row>
    <row r="3573" s="122" customFormat="1" ht="24.95" customHeight="1" spans="2:2">
      <c r="B3573" s="133"/>
    </row>
    <row r="3574" s="122" customFormat="1" ht="24.95" customHeight="1" spans="2:2">
      <c r="B3574" s="133"/>
    </row>
    <row r="3575" s="122" customFormat="1" ht="24.95" customHeight="1" spans="2:2">
      <c r="B3575" s="133"/>
    </row>
    <row r="3576" s="122" customFormat="1" ht="24.95" customHeight="1" spans="2:2">
      <c r="B3576" s="133"/>
    </row>
    <row r="3577" s="122" customFormat="1" ht="24.95" customHeight="1" spans="2:2">
      <c r="B3577" s="133"/>
    </row>
    <row r="3578" s="122" customFormat="1" ht="24.95" customHeight="1" spans="2:2">
      <c r="B3578" s="133"/>
    </row>
    <row r="3579" s="122" customFormat="1" ht="24.95" customHeight="1" spans="2:2">
      <c r="B3579" s="133"/>
    </row>
    <row r="3580" s="122" customFormat="1" ht="24.95" customHeight="1" spans="2:2">
      <c r="B3580" s="133"/>
    </row>
    <row r="3581" s="122" customFormat="1" ht="24.95" customHeight="1" spans="2:2">
      <c r="B3581" s="133"/>
    </row>
    <row r="3582" s="122" customFormat="1" ht="24.95" customHeight="1" spans="2:2">
      <c r="B3582" s="133"/>
    </row>
    <row r="3583" s="122" customFormat="1" ht="24.95" customHeight="1" spans="2:2">
      <c r="B3583" s="133"/>
    </row>
    <row r="3584" s="122" customFormat="1" ht="24.95" customHeight="1" spans="2:2">
      <c r="B3584" s="133"/>
    </row>
    <row r="3585" s="122" customFormat="1" ht="24.95" customHeight="1" spans="2:2">
      <c r="B3585" s="133"/>
    </row>
    <row r="3586" s="122" customFormat="1" ht="24.95" customHeight="1" spans="2:2">
      <c r="B3586" s="133"/>
    </row>
    <row r="3587" s="122" customFormat="1" ht="24.95" customHeight="1" spans="2:2">
      <c r="B3587" s="133"/>
    </row>
    <row r="3588" s="122" customFormat="1" ht="24.95" customHeight="1" spans="2:2">
      <c r="B3588" s="133"/>
    </row>
    <row r="3589" s="122" customFormat="1" ht="24.95" customHeight="1" spans="2:2">
      <c r="B3589" s="133"/>
    </row>
    <row r="3590" s="122" customFormat="1" ht="24.95" customHeight="1" spans="2:2">
      <c r="B3590" s="133"/>
    </row>
    <row r="3591" s="122" customFormat="1" ht="24.95" customHeight="1" spans="2:2">
      <c r="B3591" s="133"/>
    </row>
    <row r="3592" s="122" customFormat="1" ht="24.95" customHeight="1" spans="2:2">
      <c r="B3592" s="133"/>
    </row>
    <row r="3593" s="122" customFormat="1" ht="24.95" customHeight="1" spans="2:2">
      <c r="B3593" s="133"/>
    </row>
    <row r="3594" s="122" customFormat="1" ht="24.95" customHeight="1" spans="2:2">
      <c r="B3594" s="133"/>
    </row>
    <row r="3595" s="122" customFormat="1" ht="24.95" customHeight="1" spans="2:2">
      <c r="B3595" s="133"/>
    </row>
    <row r="3596" s="122" customFormat="1" ht="24.95" customHeight="1" spans="2:2">
      <c r="B3596" s="133"/>
    </row>
    <row r="3597" s="122" customFormat="1" ht="24.95" customHeight="1" spans="2:2">
      <c r="B3597" s="133"/>
    </row>
    <row r="3598" s="122" customFormat="1" ht="24.95" customHeight="1" spans="2:2">
      <c r="B3598" s="133"/>
    </row>
    <row r="3599" s="122" customFormat="1" ht="24.95" customHeight="1" spans="2:2">
      <c r="B3599" s="133"/>
    </row>
    <row r="3600" s="122" customFormat="1" ht="24.95" customHeight="1" spans="2:2">
      <c r="B3600" s="133"/>
    </row>
    <row r="3601" s="122" customFormat="1" ht="24.95" customHeight="1" spans="2:2">
      <c r="B3601" s="133"/>
    </row>
    <row r="3602" s="122" customFormat="1" ht="24.95" customHeight="1" spans="2:2">
      <c r="B3602" s="133"/>
    </row>
    <row r="3603" s="122" customFormat="1" ht="24.95" customHeight="1" spans="2:2">
      <c r="B3603" s="133"/>
    </row>
    <row r="3604" s="122" customFormat="1" ht="24.95" customHeight="1" spans="2:2">
      <c r="B3604" s="133"/>
    </row>
    <row r="3605" s="122" customFormat="1" ht="24.95" customHeight="1" spans="2:2">
      <c r="B3605" s="133"/>
    </row>
    <row r="3606" s="122" customFormat="1" ht="24.95" customHeight="1" spans="2:2">
      <c r="B3606" s="133"/>
    </row>
    <row r="3607" s="122" customFormat="1" ht="24.95" customHeight="1" spans="2:2">
      <c r="B3607" s="133"/>
    </row>
    <row r="3608" s="122" customFormat="1" ht="24.95" customHeight="1" spans="2:2">
      <c r="B3608" s="133"/>
    </row>
    <row r="3609" s="122" customFormat="1" ht="24.95" customHeight="1" spans="2:2">
      <c r="B3609" s="133"/>
    </row>
    <row r="3610" s="122" customFormat="1" ht="24.95" customHeight="1" spans="2:2">
      <c r="B3610" s="133"/>
    </row>
    <row r="3611" s="122" customFormat="1" ht="24.95" customHeight="1" spans="2:2">
      <c r="B3611" s="133"/>
    </row>
    <row r="3612" s="122" customFormat="1" ht="24.95" customHeight="1" spans="2:2">
      <c r="B3612" s="133"/>
    </row>
    <row r="3613" s="122" customFormat="1" ht="24.95" customHeight="1" spans="2:2">
      <c r="B3613" s="133"/>
    </row>
    <row r="3614" s="122" customFormat="1" ht="24.95" customHeight="1" spans="2:2">
      <c r="B3614" s="133"/>
    </row>
    <row r="3615" s="122" customFormat="1" ht="24.95" customHeight="1" spans="2:2">
      <c r="B3615" s="133"/>
    </row>
    <row r="3616" s="122" customFormat="1" ht="24.95" customHeight="1" spans="2:2">
      <c r="B3616" s="133"/>
    </row>
    <row r="3617" s="122" customFormat="1" ht="24.95" customHeight="1" spans="2:2">
      <c r="B3617" s="133"/>
    </row>
    <row r="3618" s="122" customFormat="1" ht="24.95" customHeight="1" spans="2:2">
      <c r="B3618" s="133"/>
    </row>
    <row r="3619" s="122" customFormat="1" ht="24.95" customHeight="1" spans="2:2">
      <c r="B3619" s="133"/>
    </row>
    <row r="3620" s="122" customFormat="1" ht="24.95" customHeight="1" spans="2:2">
      <c r="B3620" s="133"/>
    </row>
    <row r="3621" s="122" customFormat="1" ht="24.95" customHeight="1" spans="2:2">
      <c r="B3621" s="133"/>
    </row>
    <row r="3622" s="122" customFormat="1" ht="24.95" customHeight="1" spans="2:2">
      <c r="B3622" s="133"/>
    </row>
    <row r="3623" s="122" customFormat="1" ht="24.95" customHeight="1" spans="2:2">
      <c r="B3623" s="133"/>
    </row>
    <row r="3624" s="122" customFormat="1" ht="24.95" customHeight="1" spans="2:2">
      <c r="B3624" s="133"/>
    </row>
    <row r="3625" s="122" customFormat="1" ht="24.95" customHeight="1" spans="2:2">
      <c r="B3625" s="133"/>
    </row>
    <row r="3626" s="122" customFormat="1" ht="24.95" customHeight="1" spans="2:2">
      <c r="B3626" s="133"/>
    </row>
    <row r="3627" s="122" customFormat="1" ht="24.95" customHeight="1" spans="2:2">
      <c r="B3627" s="133"/>
    </row>
    <row r="3628" s="122" customFormat="1" ht="24.95" customHeight="1" spans="2:2">
      <c r="B3628" s="133"/>
    </row>
    <row r="3629" s="122" customFormat="1" ht="24.95" customHeight="1" spans="2:2">
      <c r="B3629" s="133"/>
    </row>
    <row r="3630" s="122" customFormat="1" ht="24.95" customHeight="1" spans="2:2">
      <c r="B3630" s="133"/>
    </row>
    <row r="3631" s="122" customFormat="1" ht="24.95" customHeight="1" spans="2:2">
      <c r="B3631" s="133"/>
    </row>
    <row r="3632" s="122" customFormat="1" ht="24.95" customHeight="1" spans="2:2">
      <c r="B3632" s="133"/>
    </row>
    <row r="3633" s="122" customFormat="1" ht="24.95" customHeight="1" spans="2:2">
      <c r="B3633" s="133"/>
    </row>
    <row r="3634" s="122" customFormat="1" ht="24.95" customHeight="1" spans="2:2">
      <c r="B3634" s="133"/>
    </row>
    <row r="3635" s="122" customFormat="1" ht="24.95" customHeight="1" spans="2:2">
      <c r="B3635" s="133"/>
    </row>
    <row r="3636" s="122" customFormat="1" ht="24.95" customHeight="1" spans="2:2">
      <c r="B3636" s="133"/>
    </row>
    <row r="3637" s="122" customFormat="1" ht="24.95" customHeight="1" spans="2:2">
      <c r="B3637" s="133"/>
    </row>
    <row r="3638" s="122" customFormat="1" ht="24.95" customHeight="1" spans="2:2">
      <c r="B3638" s="133"/>
    </row>
    <row r="3639" s="122" customFormat="1" ht="24.95" customHeight="1" spans="2:2">
      <c r="B3639" s="133"/>
    </row>
    <row r="3640" s="122" customFormat="1" ht="24.95" customHeight="1" spans="2:2">
      <c r="B3640" s="133"/>
    </row>
    <row r="3641" s="122" customFormat="1" ht="24.95" customHeight="1" spans="2:2">
      <c r="B3641" s="133"/>
    </row>
    <row r="3642" s="122" customFormat="1" ht="24.95" customHeight="1" spans="2:2">
      <c r="B3642" s="133"/>
    </row>
    <row r="3643" s="122" customFormat="1" ht="24.95" customHeight="1" spans="2:2">
      <c r="B3643" s="133"/>
    </row>
    <row r="3644" s="122" customFormat="1" ht="24.95" customHeight="1" spans="2:2">
      <c r="B3644" s="133"/>
    </row>
    <row r="3645" s="122" customFormat="1" ht="24.95" customHeight="1" spans="2:2">
      <c r="B3645" s="133"/>
    </row>
    <row r="3646" s="122" customFormat="1" ht="24.95" customHeight="1" spans="2:2">
      <c r="B3646" s="133"/>
    </row>
    <row r="3647" s="122" customFormat="1" ht="24.95" customHeight="1" spans="2:2">
      <c r="B3647" s="133"/>
    </row>
    <row r="3648" s="122" customFormat="1" ht="24.95" customHeight="1" spans="2:2">
      <c r="B3648" s="133"/>
    </row>
    <row r="3649" s="122" customFormat="1" ht="24.95" customHeight="1" spans="2:2">
      <c r="B3649" s="133"/>
    </row>
    <row r="3650" s="122" customFormat="1" ht="24.95" customHeight="1" spans="2:2">
      <c r="B3650" s="133"/>
    </row>
    <row r="3651" s="122" customFormat="1" ht="24.95" customHeight="1" spans="2:2">
      <c r="B3651" s="133"/>
    </row>
    <row r="3652" s="122" customFormat="1" ht="24.95" customHeight="1" spans="2:2">
      <c r="B3652" s="133"/>
    </row>
    <row r="3653" s="122" customFormat="1" ht="24.95" customHeight="1" spans="2:2">
      <c r="B3653" s="133"/>
    </row>
    <row r="3654" s="122" customFormat="1" ht="24.95" customHeight="1" spans="2:2">
      <c r="B3654" s="133"/>
    </row>
    <row r="3655" s="122" customFormat="1" ht="24.95" customHeight="1" spans="2:2">
      <c r="B3655" s="133"/>
    </row>
    <row r="3656" s="122" customFormat="1" ht="24.95" customHeight="1" spans="2:2">
      <c r="B3656" s="133"/>
    </row>
    <row r="3657" s="122" customFormat="1" ht="24.95" customHeight="1" spans="2:2">
      <c r="B3657" s="133"/>
    </row>
    <row r="3658" s="122" customFormat="1" ht="24.95" customHeight="1" spans="2:2">
      <c r="B3658" s="133"/>
    </row>
    <row r="3659" s="122" customFormat="1" ht="24.95" customHeight="1" spans="2:2">
      <c r="B3659" s="133"/>
    </row>
    <row r="3660" s="122" customFormat="1" ht="24.95" customHeight="1" spans="2:2">
      <c r="B3660" s="133"/>
    </row>
    <row r="3661" s="122" customFormat="1" ht="24.95" customHeight="1" spans="2:2">
      <c r="B3661" s="133"/>
    </row>
    <row r="3662" s="122" customFormat="1" ht="24.95" customHeight="1" spans="2:2">
      <c r="B3662" s="133"/>
    </row>
    <row r="3663" s="122" customFormat="1" ht="24.95" customHeight="1" spans="2:2">
      <c r="B3663" s="133"/>
    </row>
    <row r="3664" s="122" customFormat="1" ht="24.95" customHeight="1" spans="2:2">
      <c r="B3664" s="133"/>
    </row>
    <row r="3665" s="122" customFormat="1" ht="24.95" customHeight="1" spans="2:2">
      <c r="B3665" s="133"/>
    </row>
    <row r="3666" s="122" customFormat="1" ht="24.95" customHeight="1" spans="2:2">
      <c r="B3666" s="133"/>
    </row>
    <row r="3667" s="122" customFormat="1" ht="24.95" customHeight="1" spans="2:2">
      <c r="B3667" s="133"/>
    </row>
    <row r="3668" s="122" customFormat="1" ht="24.95" customHeight="1" spans="2:2">
      <c r="B3668" s="133"/>
    </row>
    <row r="3669" s="122" customFormat="1" ht="24.95" customHeight="1" spans="2:2">
      <c r="B3669" s="133"/>
    </row>
    <row r="3670" s="122" customFormat="1" ht="24.95" customHeight="1" spans="2:2">
      <c r="B3670" s="133"/>
    </row>
    <row r="3671" s="122" customFormat="1" ht="24.95" customHeight="1" spans="2:2">
      <c r="B3671" s="133"/>
    </row>
    <row r="3672" s="122" customFormat="1" ht="24.95" customHeight="1" spans="2:2">
      <c r="B3672" s="133"/>
    </row>
    <row r="3673" s="122" customFormat="1" ht="24.95" customHeight="1" spans="2:2">
      <c r="B3673" s="133"/>
    </row>
    <row r="3674" s="122" customFormat="1" ht="24.95" customHeight="1" spans="2:2">
      <c r="B3674" s="133"/>
    </row>
    <row r="3675" s="122" customFormat="1" ht="24.95" customHeight="1" spans="2:2">
      <c r="B3675" s="133"/>
    </row>
    <row r="3676" s="122" customFormat="1" ht="24.95" customHeight="1" spans="2:2">
      <c r="B3676" s="133"/>
    </row>
    <row r="3677" s="122" customFormat="1" ht="24.95" customHeight="1" spans="2:2">
      <c r="B3677" s="133"/>
    </row>
    <row r="3678" s="122" customFormat="1" ht="24.95" customHeight="1" spans="2:2">
      <c r="B3678" s="133"/>
    </row>
    <row r="3679" s="122" customFormat="1" ht="24.95" customHeight="1" spans="2:2">
      <c r="B3679" s="133"/>
    </row>
    <row r="3680" s="122" customFormat="1" ht="24.95" customHeight="1" spans="2:2">
      <c r="B3680" s="133"/>
    </row>
    <row r="3681" s="122" customFormat="1" ht="24.95" customHeight="1" spans="2:2">
      <c r="B3681" s="133"/>
    </row>
    <row r="3682" s="122" customFormat="1" ht="24.95" customHeight="1" spans="2:2">
      <c r="B3682" s="133"/>
    </row>
    <row r="3683" s="122" customFormat="1" ht="24.95" customHeight="1" spans="2:2">
      <c r="B3683" s="133"/>
    </row>
    <row r="3684" s="122" customFormat="1" ht="24.95" customHeight="1" spans="2:2">
      <c r="B3684" s="133"/>
    </row>
    <row r="3685" s="122" customFormat="1" ht="24.95" customHeight="1" spans="2:2">
      <c r="B3685" s="133"/>
    </row>
    <row r="3686" s="122" customFormat="1" ht="24.95" customHeight="1" spans="2:2">
      <c r="B3686" s="133"/>
    </row>
    <row r="3687" s="122" customFormat="1" ht="24.95" customHeight="1" spans="2:2">
      <c r="B3687" s="133"/>
    </row>
    <row r="3688" s="122" customFormat="1" ht="24.95" customHeight="1" spans="2:2">
      <c r="B3688" s="133"/>
    </row>
    <row r="3689" s="122" customFormat="1" ht="24.95" customHeight="1" spans="2:2">
      <c r="B3689" s="133"/>
    </row>
    <row r="3690" s="122" customFormat="1" ht="24.95" customHeight="1" spans="2:2">
      <c r="B3690" s="133"/>
    </row>
    <row r="3691" s="122" customFormat="1" ht="24.95" customHeight="1" spans="2:2">
      <c r="B3691" s="133"/>
    </row>
    <row r="3692" s="122" customFormat="1" ht="24.95" customHeight="1" spans="2:2">
      <c r="B3692" s="133"/>
    </row>
    <row r="3693" s="122" customFormat="1" ht="24.95" customHeight="1" spans="2:2">
      <c r="B3693" s="133"/>
    </row>
    <row r="3694" s="122" customFormat="1" ht="24.95" customHeight="1" spans="2:2">
      <c r="B3694" s="133"/>
    </row>
    <row r="3695" s="122" customFormat="1" ht="24.95" customHeight="1" spans="2:2">
      <c r="B3695" s="133"/>
    </row>
    <row r="3696" s="122" customFormat="1" ht="24.95" customHeight="1" spans="2:2">
      <c r="B3696" s="133"/>
    </row>
    <row r="3697" s="122" customFormat="1" ht="24.95" customHeight="1" spans="2:2">
      <c r="B3697" s="133"/>
    </row>
    <row r="3698" s="122" customFormat="1" ht="24.95" customHeight="1" spans="2:2">
      <c r="B3698" s="133"/>
    </row>
    <row r="3699" s="122" customFormat="1" ht="24.95" customHeight="1" spans="2:2">
      <c r="B3699" s="133"/>
    </row>
    <row r="3700" s="122" customFormat="1" ht="24.95" customHeight="1" spans="2:2">
      <c r="B3700" s="133"/>
    </row>
    <row r="3701" s="122" customFormat="1" ht="24.95" customHeight="1" spans="2:2">
      <c r="B3701" s="133"/>
    </row>
    <row r="3702" s="122" customFormat="1" ht="24.95" customHeight="1" spans="2:2">
      <c r="B3702" s="133"/>
    </row>
    <row r="3703" s="122" customFormat="1" ht="24.95" customHeight="1" spans="2:2">
      <c r="B3703" s="133"/>
    </row>
    <row r="3704" s="122" customFormat="1" ht="24.95" customHeight="1" spans="2:2">
      <c r="B3704" s="133"/>
    </row>
    <row r="3705" s="122" customFormat="1" ht="24.95" customHeight="1" spans="2:2">
      <c r="B3705" s="133"/>
    </row>
    <row r="3706" s="122" customFormat="1" ht="24.95" customHeight="1" spans="2:2">
      <c r="B3706" s="133"/>
    </row>
    <row r="3707" s="122" customFormat="1" ht="24.95" customHeight="1" spans="2:2">
      <c r="B3707" s="133"/>
    </row>
    <row r="3708" s="122" customFormat="1" ht="24.95" customHeight="1" spans="2:2">
      <c r="B3708" s="133"/>
    </row>
    <row r="3709" s="122" customFormat="1" ht="24.95" customHeight="1" spans="2:2">
      <c r="B3709" s="133"/>
    </row>
    <row r="3710" s="122" customFormat="1" ht="24.95" customHeight="1" spans="2:2">
      <c r="B3710" s="133"/>
    </row>
    <row r="3711" s="122" customFormat="1" ht="24.95" customHeight="1" spans="2:2">
      <c r="B3711" s="133"/>
    </row>
    <row r="3712" s="122" customFormat="1" ht="24.95" customHeight="1" spans="2:2">
      <c r="B3712" s="133"/>
    </row>
    <row r="3713" s="122" customFormat="1" ht="24.95" customHeight="1" spans="2:2">
      <c r="B3713" s="133"/>
    </row>
    <row r="3714" s="122" customFormat="1" ht="24.95" customHeight="1" spans="2:2">
      <c r="B3714" s="133"/>
    </row>
    <row r="3715" s="122" customFormat="1" ht="24.95" customHeight="1" spans="2:2">
      <c r="B3715" s="133"/>
    </row>
    <row r="3716" s="122" customFormat="1" ht="24.95" customHeight="1" spans="2:2">
      <c r="B3716" s="133"/>
    </row>
    <row r="3717" s="122" customFormat="1" ht="24.95" customHeight="1" spans="2:2">
      <c r="B3717" s="133"/>
    </row>
    <row r="3718" s="122" customFormat="1" ht="24.95" customHeight="1" spans="2:2">
      <c r="B3718" s="133"/>
    </row>
    <row r="3719" s="122" customFormat="1" ht="24.95" customHeight="1" spans="2:2">
      <c r="B3719" s="133"/>
    </row>
    <row r="3720" s="122" customFormat="1" ht="24.95" customHeight="1" spans="2:2">
      <c r="B3720" s="133"/>
    </row>
    <row r="3721" s="122" customFormat="1" ht="24.95" customHeight="1" spans="2:2">
      <c r="B3721" s="133"/>
    </row>
    <row r="3722" s="122" customFormat="1" ht="24.95" customHeight="1" spans="2:2">
      <c r="B3722" s="133"/>
    </row>
    <row r="3723" s="122" customFormat="1" ht="24.95" customHeight="1" spans="2:2">
      <c r="B3723" s="133"/>
    </row>
    <row r="3724" s="122" customFormat="1" ht="24.95" customHeight="1" spans="2:2">
      <c r="B3724" s="133"/>
    </row>
    <row r="3725" s="122" customFormat="1" ht="24.95" customHeight="1" spans="2:2">
      <c r="B3725" s="133"/>
    </row>
    <row r="3726" s="122" customFormat="1" ht="24.95" customHeight="1" spans="2:2">
      <c r="B3726" s="133"/>
    </row>
    <row r="3727" s="122" customFormat="1" ht="24.95" customHeight="1" spans="2:2">
      <c r="B3727" s="133"/>
    </row>
    <row r="3728" s="122" customFormat="1" ht="24.95" customHeight="1" spans="2:2">
      <c r="B3728" s="133"/>
    </row>
    <row r="3729" s="122" customFormat="1" ht="24.95" customHeight="1" spans="2:2">
      <c r="B3729" s="133"/>
    </row>
    <row r="3730" s="122" customFormat="1" ht="24.95" customHeight="1" spans="2:2">
      <c r="B3730" s="133"/>
    </row>
    <row r="3731" s="122" customFormat="1" ht="24.95" customHeight="1" spans="2:2">
      <c r="B3731" s="133"/>
    </row>
    <row r="3732" s="122" customFormat="1" ht="24.95" customHeight="1" spans="2:2">
      <c r="B3732" s="133"/>
    </row>
    <row r="3733" s="122" customFormat="1" ht="24.95" customHeight="1" spans="2:2">
      <c r="B3733" s="133"/>
    </row>
    <row r="3734" s="122" customFormat="1" ht="24.95" customHeight="1" spans="2:2">
      <c r="B3734" s="133"/>
    </row>
    <row r="3735" s="122" customFormat="1" ht="24.95" customHeight="1" spans="2:2">
      <c r="B3735" s="133"/>
    </row>
    <row r="3736" s="122" customFormat="1" ht="24.95" customHeight="1" spans="2:2">
      <c r="B3736" s="133"/>
    </row>
    <row r="3737" s="122" customFormat="1" ht="24.95" customHeight="1" spans="2:2">
      <c r="B3737" s="133"/>
    </row>
    <row r="3738" s="122" customFormat="1" ht="24.95" customHeight="1" spans="2:2">
      <c r="B3738" s="133"/>
    </row>
    <row r="3739" s="122" customFormat="1" ht="24.95" customHeight="1" spans="2:2">
      <c r="B3739" s="133"/>
    </row>
    <row r="3740" s="122" customFormat="1" ht="24.95" customHeight="1" spans="2:2">
      <c r="B3740" s="133"/>
    </row>
    <row r="3741" s="122" customFormat="1" ht="24.95" customHeight="1" spans="2:2">
      <c r="B3741" s="133"/>
    </row>
    <row r="3742" s="122" customFormat="1" ht="24.95" customHeight="1" spans="2:2">
      <c r="B3742" s="133"/>
    </row>
    <row r="3743" s="122" customFormat="1" ht="24.95" customHeight="1" spans="2:2">
      <c r="B3743" s="133"/>
    </row>
    <row r="3744" s="122" customFormat="1" ht="24.95" customHeight="1" spans="2:2">
      <c r="B3744" s="133"/>
    </row>
    <row r="3745" s="122" customFormat="1" ht="24.95" customHeight="1" spans="2:2">
      <c r="B3745" s="133"/>
    </row>
    <row r="3746" s="122" customFormat="1" ht="24.95" customHeight="1" spans="2:2">
      <c r="B3746" s="133"/>
    </row>
    <row r="3747" s="122" customFormat="1" ht="24.95" customHeight="1" spans="2:2">
      <c r="B3747" s="133"/>
    </row>
    <row r="3748" s="122" customFormat="1" ht="24.95" customHeight="1" spans="2:2">
      <c r="B3748" s="133"/>
    </row>
    <row r="3749" s="122" customFormat="1" ht="24.95" customHeight="1" spans="2:2">
      <c r="B3749" s="133"/>
    </row>
    <row r="3750" s="122" customFormat="1" ht="24.95" customHeight="1" spans="2:2">
      <c r="B3750" s="133"/>
    </row>
    <row r="3751" s="122" customFormat="1" ht="24.95" customHeight="1" spans="2:2">
      <c r="B3751" s="133"/>
    </row>
    <row r="3752" s="122" customFormat="1" ht="24.95" customHeight="1" spans="2:2">
      <c r="B3752" s="133"/>
    </row>
    <row r="3753" s="122" customFormat="1" ht="24.95" customHeight="1" spans="2:2">
      <c r="B3753" s="133"/>
    </row>
    <row r="3754" s="122" customFormat="1" ht="24.95" customHeight="1" spans="2:2">
      <c r="B3754" s="133"/>
    </row>
    <row r="3755" s="122" customFormat="1" ht="24.95" customHeight="1" spans="2:2">
      <c r="B3755" s="133"/>
    </row>
    <row r="3756" s="122" customFormat="1" ht="24.95" customHeight="1" spans="2:2">
      <c r="B3756" s="133"/>
    </row>
    <row r="3757" s="122" customFormat="1" ht="24.95" customHeight="1" spans="2:2">
      <c r="B3757" s="133"/>
    </row>
    <row r="3758" s="122" customFormat="1" ht="24.95" customHeight="1" spans="2:2">
      <c r="B3758" s="133"/>
    </row>
    <row r="3759" s="122" customFormat="1" ht="24.95" customHeight="1" spans="2:2">
      <c r="B3759" s="133"/>
    </row>
    <row r="3760" s="122" customFormat="1" ht="24.95" customHeight="1" spans="2:2">
      <c r="B3760" s="133"/>
    </row>
    <row r="3761" s="122" customFormat="1" ht="24.95" customHeight="1" spans="2:2">
      <c r="B3761" s="133"/>
    </row>
    <row r="3762" s="122" customFormat="1" ht="24.95" customHeight="1" spans="2:2">
      <c r="B3762" s="133"/>
    </row>
    <row r="3763" s="122" customFormat="1" ht="24.95" customHeight="1" spans="2:2">
      <c r="B3763" s="133"/>
    </row>
    <row r="3764" s="122" customFormat="1" ht="24.95" customHeight="1" spans="2:2">
      <c r="B3764" s="133"/>
    </row>
    <row r="3765" s="122" customFormat="1" ht="24.95" customHeight="1" spans="2:2">
      <c r="B3765" s="133"/>
    </row>
    <row r="3766" s="122" customFormat="1" ht="24.95" customHeight="1" spans="2:2">
      <c r="B3766" s="133"/>
    </row>
    <row r="3767" s="122" customFormat="1" ht="24.95" customHeight="1" spans="2:2">
      <c r="B3767" s="133"/>
    </row>
    <row r="3768" s="122" customFormat="1" ht="24.95" customHeight="1" spans="2:2">
      <c r="B3768" s="133"/>
    </row>
    <row r="3769" s="122" customFormat="1" ht="24.95" customHeight="1" spans="2:2">
      <c r="B3769" s="133"/>
    </row>
    <row r="3770" s="122" customFormat="1" ht="24.95" customHeight="1" spans="2:2">
      <c r="B3770" s="133"/>
    </row>
    <row r="3771" s="122" customFormat="1" ht="24.95" customHeight="1" spans="2:2">
      <c r="B3771" s="133"/>
    </row>
    <row r="3772" s="122" customFormat="1" ht="24.95" customHeight="1" spans="2:2">
      <c r="B3772" s="133"/>
    </row>
    <row r="3773" s="122" customFormat="1" ht="24.95" customHeight="1" spans="2:2">
      <c r="B3773" s="133"/>
    </row>
    <row r="3774" s="122" customFormat="1" ht="24.95" customHeight="1" spans="2:2">
      <c r="B3774" s="133"/>
    </row>
    <row r="3775" s="122" customFormat="1" ht="24.95" customHeight="1" spans="2:2">
      <c r="B3775" s="133"/>
    </row>
    <row r="3776" s="122" customFormat="1" ht="24.95" customHeight="1" spans="2:2">
      <c r="B3776" s="133"/>
    </row>
    <row r="3777" s="122" customFormat="1" ht="24.95" customHeight="1" spans="2:2">
      <c r="B3777" s="133"/>
    </row>
    <row r="3778" s="122" customFormat="1" ht="24.95" customHeight="1" spans="2:2">
      <c r="B3778" s="133"/>
    </row>
    <row r="3779" s="122" customFormat="1" ht="24.95" customHeight="1" spans="2:2">
      <c r="B3779" s="133"/>
    </row>
    <row r="3780" s="122" customFormat="1" ht="24.95" customHeight="1" spans="2:2">
      <c r="B3780" s="133"/>
    </row>
    <row r="3781" s="122" customFormat="1" ht="24.95" customHeight="1" spans="2:2">
      <c r="B3781" s="133"/>
    </row>
    <row r="3782" s="122" customFormat="1" ht="24.95" customHeight="1" spans="2:2">
      <c r="B3782" s="133"/>
    </row>
    <row r="3783" s="122" customFormat="1" ht="24.95" customHeight="1" spans="2:2">
      <c r="B3783" s="133"/>
    </row>
    <row r="3784" s="122" customFormat="1" ht="24.95" customHeight="1" spans="2:2">
      <c r="B3784" s="133"/>
    </row>
    <row r="3785" s="122" customFormat="1" ht="24.95" customHeight="1" spans="2:2">
      <c r="B3785" s="133"/>
    </row>
    <row r="3786" s="122" customFormat="1" ht="24.95" customHeight="1" spans="2:2">
      <c r="B3786" s="133"/>
    </row>
    <row r="3787" s="122" customFormat="1" ht="24.95" customHeight="1" spans="2:2">
      <c r="B3787" s="133"/>
    </row>
    <row r="3788" s="122" customFormat="1" ht="24.95" customHeight="1" spans="2:2">
      <c r="B3788" s="133"/>
    </row>
    <row r="3789" s="122" customFormat="1" ht="24.95" customHeight="1" spans="2:2">
      <c r="B3789" s="133"/>
    </row>
    <row r="3790" s="122" customFormat="1" ht="24.95" customHeight="1" spans="2:2">
      <c r="B3790" s="133"/>
    </row>
    <row r="3791" s="122" customFormat="1" ht="24.95" customHeight="1" spans="2:2">
      <c r="B3791" s="133"/>
    </row>
    <row r="3792" s="122" customFormat="1" ht="24.95" customHeight="1" spans="2:2">
      <c r="B3792" s="133"/>
    </row>
    <row r="3793" s="122" customFormat="1" ht="24.95" customHeight="1" spans="2:2">
      <c r="B3793" s="133"/>
    </row>
    <row r="3794" s="122" customFormat="1" ht="24.95" customHeight="1" spans="2:2">
      <c r="B3794" s="133"/>
    </row>
    <row r="3795" s="122" customFormat="1" ht="24.95" customHeight="1" spans="2:2">
      <c r="B3795" s="133"/>
    </row>
    <row r="3796" s="122" customFormat="1" ht="24.95" customHeight="1" spans="2:2">
      <c r="B3796" s="133"/>
    </row>
    <row r="3797" s="122" customFormat="1" ht="24.95" customHeight="1" spans="2:2">
      <c r="B3797" s="133"/>
    </row>
    <row r="3798" s="122" customFormat="1" ht="24.95" customHeight="1" spans="2:2">
      <c r="B3798" s="133"/>
    </row>
    <row r="3799" s="122" customFormat="1" ht="24.95" customHeight="1" spans="2:2">
      <c r="B3799" s="133"/>
    </row>
    <row r="3800" s="122" customFormat="1" ht="24.95" customHeight="1" spans="2:2">
      <c r="B3800" s="133"/>
    </row>
    <row r="3801" s="122" customFormat="1" ht="24.95" customHeight="1" spans="2:2">
      <c r="B3801" s="133"/>
    </row>
    <row r="3802" s="122" customFormat="1" ht="24.95" customHeight="1" spans="2:2">
      <c r="B3802" s="133"/>
    </row>
    <row r="3803" s="122" customFormat="1" ht="24.95" customHeight="1" spans="2:2">
      <c r="B3803" s="133"/>
    </row>
    <row r="3804" s="122" customFormat="1" ht="24.95" customHeight="1" spans="2:2">
      <c r="B3804" s="133"/>
    </row>
    <row r="3805" s="122" customFormat="1" ht="24.95" customHeight="1" spans="2:2">
      <c r="B3805" s="133"/>
    </row>
    <row r="3806" s="122" customFormat="1" ht="24.95" customHeight="1" spans="2:2">
      <c r="B3806" s="133"/>
    </row>
    <row r="3807" s="122" customFormat="1" ht="24.95" customHeight="1" spans="2:2">
      <c r="B3807" s="133"/>
    </row>
    <row r="3808" s="122" customFormat="1" ht="24.95" customHeight="1" spans="2:2">
      <c r="B3808" s="133"/>
    </row>
    <row r="3809" s="122" customFormat="1" ht="24.95" customHeight="1" spans="2:2">
      <c r="B3809" s="133"/>
    </row>
    <row r="3810" s="122" customFormat="1" ht="24.95" customHeight="1" spans="2:2">
      <c r="B3810" s="133"/>
    </row>
    <row r="3811" s="122" customFormat="1" ht="24.95" customHeight="1" spans="2:2">
      <c r="B3811" s="133"/>
    </row>
    <row r="3812" s="122" customFormat="1" ht="24.95" customHeight="1" spans="2:2">
      <c r="B3812" s="133"/>
    </row>
    <row r="3813" s="122" customFormat="1" ht="24.95" customHeight="1" spans="2:2">
      <c r="B3813" s="133"/>
    </row>
    <row r="3814" s="122" customFormat="1" ht="24.95" customHeight="1" spans="2:2">
      <c r="B3814" s="133"/>
    </row>
    <row r="3815" s="122" customFormat="1" ht="24.95" customHeight="1" spans="2:2">
      <c r="B3815" s="133"/>
    </row>
    <row r="3816" s="122" customFormat="1" ht="24.95" customHeight="1" spans="2:2">
      <c r="B3816" s="133"/>
    </row>
    <row r="3817" s="122" customFormat="1" ht="24.95" customHeight="1" spans="2:2">
      <c r="B3817" s="133"/>
    </row>
    <row r="3818" s="122" customFormat="1" ht="24.95" customHeight="1" spans="2:2">
      <c r="B3818" s="133"/>
    </row>
    <row r="3819" s="122" customFormat="1" ht="24.95" customHeight="1" spans="2:2">
      <c r="B3819" s="133"/>
    </row>
    <row r="3820" s="122" customFormat="1" ht="24.95" customHeight="1" spans="2:2">
      <c r="B3820" s="133"/>
    </row>
    <row r="3821" s="122" customFormat="1" ht="24.95" customHeight="1" spans="2:2">
      <c r="B3821" s="133"/>
    </row>
    <row r="3822" s="122" customFormat="1" ht="24.95" customHeight="1" spans="2:2">
      <c r="B3822" s="133"/>
    </row>
    <row r="3823" s="122" customFormat="1" ht="24.95" customHeight="1" spans="2:2">
      <c r="B3823" s="133"/>
    </row>
    <row r="3824" s="122" customFormat="1" ht="24.95" customHeight="1" spans="2:2">
      <c r="B3824" s="133"/>
    </row>
    <row r="3825" s="122" customFormat="1" ht="24.95" customHeight="1" spans="2:2">
      <c r="B3825" s="133"/>
    </row>
    <row r="3826" s="122" customFormat="1" ht="24.95" customHeight="1" spans="2:2">
      <c r="B3826" s="133"/>
    </row>
    <row r="3827" s="122" customFormat="1" ht="24.95" customHeight="1" spans="2:2">
      <c r="B3827" s="133"/>
    </row>
    <row r="3828" s="122" customFormat="1" ht="24.95" customHeight="1" spans="2:2">
      <c r="B3828" s="133"/>
    </row>
    <row r="3829" s="122" customFormat="1" ht="24.95" customHeight="1" spans="2:2">
      <c r="B3829" s="133"/>
    </row>
    <row r="3830" s="122" customFormat="1" ht="24.95" customHeight="1" spans="2:2">
      <c r="B3830" s="133"/>
    </row>
    <row r="3831" s="122" customFormat="1" ht="24.95" customHeight="1" spans="2:2">
      <c r="B3831" s="133"/>
    </row>
    <row r="3832" s="122" customFormat="1" ht="24.95" customHeight="1" spans="2:2">
      <c r="B3832" s="133"/>
    </row>
    <row r="3833" s="122" customFormat="1" ht="24.95" customHeight="1" spans="2:2">
      <c r="B3833" s="133"/>
    </row>
    <row r="3834" s="122" customFormat="1" ht="24.95" customHeight="1" spans="2:2">
      <c r="B3834" s="133"/>
    </row>
    <row r="3835" s="122" customFormat="1" ht="24.95" customHeight="1" spans="2:2">
      <c r="B3835" s="133"/>
    </row>
    <row r="3836" s="122" customFormat="1" ht="24.95" customHeight="1" spans="2:2">
      <c r="B3836" s="133"/>
    </row>
    <row r="3837" s="122" customFormat="1" ht="24.95" customHeight="1" spans="2:2">
      <c r="B3837" s="133"/>
    </row>
    <row r="3838" s="122" customFormat="1" ht="24.95" customHeight="1" spans="2:2">
      <c r="B3838" s="133"/>
    </row>
    <row r="3839" s="122" customFormat="1" ht="24.95" customHeight="1" spans="2:2">
      <c r="B3839" s="133"/>
    </row>
    <row r="3840" s="122" customFormat="1" ht="24.95" customHeight="1" spans="2:2">
      <c r="B3840" s="133"/>
    </row>
    <row r="3841" s="122" customFormat="1" ht="24.95" customHeight="1" spans="2:2">
      <c r="B3841" s="133"/>
    </row>
    <row r="3842" s="122" customFormat="1" ht="24.95" customHeight="1" spans="2:2">
      <c r="B3842" s="133"/>
    </row>
    <row r="3843" s="122" customFormat="1" ht="24.95" customHeight="1" spans="2:2">
      <c r="B3843" s="133"/>
    </row>
    <row r="3844" s="122" customFormat="1" ht="24.95" customHeight="1" spans="2:2">
      <c r="B3844" s="133"/>
    </row>
    <row r="3845" s="122" customFormat="1" ht="24.95" customHeight="1" spans="2:2">
      <c r="B3845" s="133"/>
    </row>
    <row r="3846" s="122" customFormat="1" ht="24.95" customHeight="1" spans="2:2">
      <c r="B3846" s="133"/>
    </row>
    <row r="3847" s="122" customFormat="1" ht="24.95" customHeight="1" spans="2:2">
      <c r="B3847" s="133"/>
    </row>
    <row r="3848" s="122" customFormat="1" ht="24.95" customHeight="1" spans="2:2">
      <c r="B3848" s="133"/>
    </row>
    <row r="3849" s="122" customFormat="1" ht="24.95" customHeight="1" spans="2:2">
      <c r="B3849" s="133"/>
    </row>
    <row r="3850" s="122" customFormat="1" ht="24.95" customHeight="1" spans="2:2">
      <c r="B3850" s="133"/>
    </row>
    <row r="3851" s="122" customFormat="1" ht="24.95" customHeight="1" spans="2:2">
      <c r="B3851" s="133"/>
    </row>
    <row r="3852" s="122" customFormat="1" ht="24.95" customHeight="1" spans="2:2">
      <c r="B3852" s="133"/>
    </row>
    <row r="3853" s="122" customFormat="1" ht="24.95" customHeight="1" spans="2:2">
      <c r="B3853" s="133"/>
    </row>
    <row r="3854" s="122" customFormat="1" ht="24.95" customHeight="1" spans="2:2">
      <c r="B3854" s="133"/>
    </row>
    <row r="3855" s="122" customFormat="1" ht="24.95" customHeight="1" spans="2:2">
      <c r="B3855" s="133"/>
    </row>
    <row r="3856" s="122" customFormat="1" ht="24.95" customHeight="1" spans="2:2">
      <c r="B3856" s="133"/>
    </row>
    <row r="3857" s="122" customFormat="1" ht="24.95" customHeight="1" spans="2:2">
      <c r="B3857" s="133"/>
    </row>
    <row r="3858" s="122" customFormat="1" ht="24.95" customHeight="1" spans="2:2">
      <c r="B3858" s="133"/>
    </row>
    <row r="3859" s="122" customFormat="1" ht="24.95" customHeight="1" spans="2:2">
      <c r="B3859" s="133"/>
    </row>
    <row r="3860" s="122" customFormat="1" ht="24.95" customHeight="1" spans="2:2">
      <c r="B3860" s="133"/>
    </row>
    <row r="3861" s="122" customFormat="1" ht="24.95" customHeight="1" spans="2:2">
      <c r="B3861" s="133"/>
    </row>
    <row r="3862" s="122" customFormat="1" ht="24.95" customHeight="1" spans="2:2">
      <c r="B3862" s="133"/>
    </row>
    <row r="3863" s="122" customFormat="1" ht="24.95" customHeight="1" spans="2:2">
      <c r="B3863" s="133"/>
    </row>
    <row r="3864" s="122" customFormat="1" ht="24.95" customHeight="1" spans="2:2">
      <c r="B3864" s="133"/>
    </row>
    <row r="3865" s="122" customFormat="1" ht="24.95" customHeight="1" spans="2:2">
      <c r="B3865" s="133"/>
    </row>
    <row r="3866" s="122" customFormat="1" ht="24.95" customHeight="1" spans="2:2">
      <c r="B3866" s="133"/>
    </row>
    <row r="3867" s="122" customFormat="1" ht="24.95" customHeight="1" spans="2:2">
      <c r="B3867" s="133"/>
    </row>
    <row r="3868" s="122" customFormat="1" ht="24.95" customHeight="1" spans="2:2">
      <c r="B3868" s="133"/>
    </row>
    <row r="3869" s="122" customFormat="1" ht="24.95" customHeight="1" spans="2:2">
      <c r="B3869" s="133"/>
    </row>
    <row r="3870" s="122" customFormat="1" ht="24.95" customHeight="1" spans="2:2">
      <c r="B3870" s="133"/>
    </row>
    <row r="3871" s="122" customFormat="1" ht="24.95" customHeight="1" spans="2:2">
      <c r="B3871" s="133"/>
    </row>
    <row r="3872" s="122" customFormat="1" ht="24.95" customHeight="1" spans="2:2">
      <c r="B3872" s="133"/>
    </row>
    <row r="3873" s="122" customFormat="1" ht="24.95" customHeight="1" spans="2:2">
      <c r="B3873" s="133"/>
    </row>
    <row r="3874" s="122" customFormat="1" ht="24.95" customHeight="1" spans="2:2">
      <c r="B3874" s="133"/>
    </row>
    <row r="3875" s="122" customFormat="1" ht="24.95" customHeight="1" spans="2:2">
      <c r="B3875" s="133"/>
    </row>
    <row r="3876" s="122" customFormat="1" ht="24.95" customHeight="1" spans="2:2">
      <c r="B3876" s="133"/>
    </row>
    <row r="3877" s="122" customFormat="1" ht="24.95" customHeight="1" spans="2:2">
      <c r="B3877" s="133"/>
    </row>
    <row r="3878" s="122" customFormat="1" ht="24.95" customHeight="1" spans="2:2">
      <c r="B3878" s="133"/>
    </row>
    <row r="3879" s="122" customFormat="1" ht="24.95" customHeight="1" spans="2:2">
      <c r="B3879" s="133"/>
    </row>
    <row r="3880" s="122" customFormat="1" ht="24.95" customHeight="1" spans="2:2">
      <c r="B3880" s="133"/>
    </row>
    <row r="3881" s="122" customFormat="1" ht="24.95" customHeight="1" spans="2:2">
      <c r="B3881" s="133"/>
    </row>
    <row r="3882" s="122" customFormat="1" ht="24.95" customHeight="1" spans="2:2">
      <c r="B3882" s="133"/>
    </row>
    <row r="3883" s="122" customFormat="1" ht="24.95" customHeight="1" spans="2:2">
      <c r="B3883" s="133"/>
    </row>
    <row r="3884" s="122" customFormat="1" ht="24.95" customHeight="1" spans="2:2">
      <c r="B3884" s="133"/>
    </row>
    <row r="3885" s="122" customFormat="1" ht="24.95" customHeight="1" spans="2:2">
      <c r="B3885" s="133"/>
    </row>
    <row r="3886" s="122" customFormat="1" ht="24.95" customHeight="1" spans="2:2">
      <c r="B3886" s="133"/>
    </row>
    <row r="3887" s="122" customFormat="1" ht="24.95" customHeight="1" spans="2:2">
      <c r="B3887" s="133"/>
    </row>
    <row r="3888" s="122" customFormat="1" ht="24.95" customHeight="1" spans="2:2">
      <c r="B3888" s="133"/>
    </row>
    <row r="3889" s="122" customFormat="1" ht="24.95" customHeight="1" spans="2:2">
      <c r="B3889" s="133"/>
    </row>
    <row r="3890" s="122" customFormat="1" ht="24.95" customHeight="1" spans="2:2">
      <c r="B3890" s="133"/>
    </row>
    <row r="3891" s="122" customFormat="1" ht="24.95" customHeight="1" spans="2:2">
      <c r="B3891" s="133"/>
    </row>
    <row r="3892" s="122" customFormat="1" ht="24.95" customHeight="1" spans="2:2">
      <c r="B3892" s="133"/>
    </row>
    <row r="3893" s="122" customFormat="1" ht="24.95" customHeight="1" spans="2:2">
      <c r="B3893" s="133"/>
    </row>
    <row r="3894" s="122" customFormat="1" ht="24.95" customHeight="1" spans="2:2">
      <c r="B3894" s="133"/>
    </row>
    <row r="3895" s="122" customFormat="1" ht="24.95" customHeight="1" spans="2:2">
      <c r="B3895" s="133"/>
    </row>
    <row r="3896" s="122" customFormat="1" ht="24.95" customHeight="1" spans="2:2">
      <c r="B3896" s="133"/>
    </row>
    <row r="3897" s="122" customFormat="1" ht="24.95" customHeight="1" spans="2:2">
      <c r="B3897" s="133"/>
    </row>
    <row r="3898" s="122" customFormat="1" ht="24.95" customHeight="1" spans="2:2">
      <c r="B3898" s="133"/>
    </row>
    <row r="3899" s="122" customFormat="1" ht="24.95" customHeight="1" spans="2:2">
      <c r="B3899" s="133"/>
    </row>
    <row r="3900" s="122" customFormat="1" ht="24.95" customHeight="1" spans="2:2">
      <c r="B3900" s="133"/>
    </row>
    <row r="3901" s="122" customFormat="1" ht="24.95" customHeight="1" spans="2:2">
      <c r="B3901" s="133"/>
    </row>
    <row r="3902" s="122" customFormat="1" ht="24.95" customHeight="1" spans="2:2">
      <c r="B3902" s="133"/>
    </row>
    <row r="3903" s="122" customFormat="1" ht="24.95" customHeight="1" spans="2:2">
      <c r="B3903" s="133"/>
    </row>
    <row r="3904" s="122" customFormat="1" ht="24.95" customHeight="1" spans="2:2">
      <c r="B3904" s="133"/>
    </row>
    <row r="3905" s="122" customFormat="1" ht="24.95" customHeight="1" spans="2:2">
      <c r="B3905" s="133"/>
    </row>
    <row r="3906" s="122" customFormat="1" ht="24.95" customHeight="1" spans="2:2">
      <c r="B3906" s="133"/>
    </row>
    <row r="3907" s="122" customFormat="1" ht="24.95" customHeight="1" spans="2:2">
      <c r="B3907" s="133"/>
    </row>
    <row r="3908" s="122" customFormat="1" ht="24.95" customHeight="1" spans="2:2">
      <c r="B3908" s="133"/>
    </row>
    <row r="3909" s="122" customFormat="1" ht="24.95" customHeight="1" spans="2:2">
      <c r="B3909" s="133"/>
    </row>
    <row r="3910" s="122" customFormat="1" ht="24.95" customHeight="1" spans="2:2">
      <c r="B3910" s="133"/>
    </row>
    <row r="3911" s="122" customFormat="1" ht="24.95" customHeight="1" spans="2:2">
      <c r="B3911" s="133"/>
    </row>
    <row r="3912" s="122" customFormat="1" ht="24.95" customHeight="1" spans="2:2">
      <c r="B3912" s="133"/>
    </row>
    <row r="3913" s="122" customFormat="1" ht="24.95" customHeight="1" spans="2:2">
      <c r="B3913" s="133"/>
    </row>
    <row r="3914" s="122" customFormat="1" ht="24.95" customHeight="1" spans="2:2">
      <c r="B3914" s="133"/>
    </row>
    <row r="3915" s="122" customFormat="1" ht="24.95" customHeight="1" spans="2:2">
      <c r="B3915" s="133"/>
    </row>
    <row r="3916" s="122" customFormat="1" ht="24.95" customHeight="1" spans="2:2">
      <c r="B3916" s="133"/>
    </row>
    <row r="3917" s="122" customFormat="1" ht="24.95" customHeight="1" spans="2:2">
      <c r="B3917" s="133"/>
    </row>
    <row r="3918" s="122" customFormat="1" ht="24.95" customHeight="1" spans="2:2">
      <c r="B3918" s="133"/>
    </row>
    <row r="3919" s="122" customFormat="1" ht="24.95" customHeight="1" spans="2:2">
      <c r="B3919" s="133"/>
    </row>
    <row r="3920" s="122" customFormat="1" ht="24.95" customHeight="1" spans="2:2">
      <c r="B3920" s="133"/>
    </row>
    <row r="3921" s="122" customFormat="1" ht="24.95" customHeight="1" spans="2:2">
      <c r="B3921" s="133"/>
    </row>
    <row r="3922" s="122" customFormat="1" ht="24.95" customHeight="1" spans="2:2">
      <c r="B3922" s="133"/>
    </row>
    <row r="3923" s="122" customFormat="1" ht="24.95" customHeight="1" spans="2:2">
      <c r="B3923" s="133"/>
    </row>
    <row r="3924" s="122" customFormat="1" ht="24.95" customHeight="1" spans="2:2">
      <c r="B3924" s="133"/>
    </row>
    <row r="3925" s="122" customFormat="1" ht="24.95" customHeight="1" spans="2:2">
      <c r="B3925" s="133"/>
    </row>
    <row r="3926" s="122" customFormat="1" ht="24.95" customHeight="1" spans="2:2">
      <c r="B3926" s="133"/>
    </row>
    <row r="3927" s="122" customFormat="1" ht="24.95" customHeight="1" spans="2:2">
      <c r="B3927" s="133"/>
    </row>
    <row r="3928" s="122" customFormat="1" ht="24.95" customHeight="1" spans="2:2">
      <c r="B3928" s="133"/>
    </row>
    <row r="3929" s="122" customFormat="1" ht="24.95" customHeight="1" spans="2:2">
      <c r="B3929" s="133"/>
    </row>
    <row r="3930" s="122" customFormat="1" ht="24.95" customHeight="1" spans="2:2">
      <c r="B3930" s="133"/>
    </row>
    <row r="3931" s="122" customFormat="1" ht="24.95" customHeight="1" spans="2:2">
      <c r="B3931" s="133"/>
    </row>
    <row r="3932" s="122" customFormat="1" ht="24.95" customHeight="1" spans="2:2">
      <c r="B3932" s="133"/>
    </row>
    <row r="3933" s="122" customFormat="1" ht="24.95" customHeight="1" spans="2:2">
      <c r="B3933" s="133"/>
    </row>
    <row r="3934" s="122" customFormat="1" ht="24.95" customHeight="1" spans="2:2">
      <c r="B3934" s="133"/>
    </row>
    <row r="3935" s="122" customFormat="1" ht="24.95" customHeight="1" spans="2:2">
      <c r="B3935" s="133"/>
    </row>
    <row r="3936" s="122" customFormat="1" ht="24.95" customHeight="1" spans="2:2">
      <c r="B3936" s="133"/>
    </row>
    <row r="3937" s="122" customFormat="1" ht="24.95" customHeight="1" spans="2:2">
      <c r="B3937" s="133"/>
    </row>
    <row r="3938" s="122" customFormat="1" ht="24.95" customHeight="1" spans="2:2">
      <c r="B3938" s="133"/>
    </row>
    <row r="3939" s="122" customFormat="1" ht="24.95" customHeight="1" spans="2:2">
      <c r="B3939" s="133"/>
    </row>
    <row r="3940" s="122" customFormat="1" ht="24.95" customHeight="1" spans="2:2">
      <c r="B3940" s="133"/>
    </row>
    <row r="3941" s="122" customFormat="1" ht="24.95" customHeight="1" spans="2:2">
      <c r="B3941" s="133"/>
    </row>
    <row r="3942" s="122" customFormat="1" ht="24.95" customHeight="1" spans="2:2">
      <c r="B3942" s="133"/>
    </row>
    <row r="3943" s="122" customFormat="1" ht="24.95" customHeight="1" spans="2:2">
      <c r="B3943" s="133"/>
    </row>
    <row r="3944" s="122" customFormat="1" ht="24.95" customHeight="1" spans="2:2">
      <c r="B3944" s="133"/>
    </row>
    <row r="3945" s="122" customFormat="1" ht="24.95" customHeight="1" spans="2:2">
      <c r="B3945" s="133"/>
    </row>
    <row r="3946" s="122" customFormat="1" ht="24.95" customHeight="1" spans="2:2">
      <c r="B3946" s="133"/>
    </row>
    <row r="3947" s="122" customFormat="1" ht="24.95" customHeight="1" spans="2:2">
      <c r="B3947" s="133"/>
    </row>
    <row r="3948" s="122" customFormat="1" ht="24.95" customHeight="1" spans="2:2">
      <c r="B3948" s="133"/>
    </row>
    <row r="3949" s="122" customFormat="1" ht="24.95" customHeight="1" spans="2:2">
      <c r="B3949" s="133"/>
    </row>
    <row r="3950" s="122" customFormat="1" ht="24.95" customHeight="1" spans="2:2">
      <c r="B3950" s="133"/>
    </row>
    <row r="3951" s="122" customFormat="1" ht="24.95" customHeight="1" spans="2:2">
      <c r="B3951" s="133"/>
    </row>
    <row r="3952" s="122" customFormat="1" ht="24.95" customHeight="1" spans="2:2">
      <c r="B3952" s="133"/>
    </row>
    <row r="3953" s="122" customFormat="1" ht="24.95" customHeight="1" spans="2:2">
      <c r="B3953" s="133"/>
    </row>
    <row r="3954" s="122" customFormat="1" ht="24.95" customHeight="1" spans="2:2">
      <c r="B3954" s="133"/>
    </row>
    <row r="3955" s="122" customFormat="1" ht="24.95" customHeight="1" spans="2:2">
      <c r="B3955" s="133"/>
    </row>
    <row r="3956" s="122" customFormat="1" ht="24.95" customHeight="1" spans="2:2">
      <c r="B3956" s="133"/>
    </row>
    <row r="3957" s="122" customFormat="1" ht="24.95" customHeight="1" spans="2:2">
      <c r="B3957" s="133"/>
    </row>
    <row r="3958" s="122" customFormat="1" ht="24.95" customHeight="1" spans="2:2">
      <c r="B3958" s="133"/>
    </row>
    <row r="3959" s="122" customFormat="1" ht="24.95" customHeight="1" spans="2:2">
      <c r="B3959" s="133"/>
    </row>
    <row r="3960" s="122" customFormat="1" ht="24.95" customHeight="1" spans="2:2">
      <c r="B3960" s="133"/>
    </row>
    <row r="3961" s="122" customFormat="1" ht="24.95" customHeight="1" spans="2:2">
      <c r="B3961" s="133"/>
    </row>
    <row r="3962" s="122" customFormat="1" ht="24.95" customHeight="1" spans="2:2">
      <c r="B3962" s="133"/>
    </row>
    <row r="3963" s="122" customFormat="1" ht="24.95" customHeight="1" spans="2:2">
      <c r="B3963" s="133"/>
    </row>
    <row r="3964" s="122" customFormat="1" ht="24.95" customHeight="1" spans="2:2">
      <c r="B3964" s="133"/>
    </row>
    <row r="3965" s="122" customFormat="1" ht="24.95" customHeight="1" spans="2:2">
      <c r="B3965" s="133"/>
    </row>
    <row r="3966" s="122" customFormat="1" ht="24.95" customHeight="1" spans="2:2">
      <c r="B3966" s="133"/>
    </row>
    <row r="3967" s="122" customFormat="1" ht="24.95" customHeight="1" spans="2:2">
      <c r="B3967" s="133"/>
    </row>
    <row r="3968" s="122" customFormat="1" ht="24.95" customHeight="1" spans="2:2">
      <c r="B3968" s="133"/>
    </row>
    <row r="3969" s="122" customFormat="1" ht="24.95" customHeight="1" spans="2:2">
      <c r="B3969" s="133"/>
    </row>
    <row r="3970" s="122" customFormat="1" ht="24.95" customHeight="1" spans="2:2">
      <c r="B3970" s="133"/>
    </row>
    <row r="3971" s="122" customFormat="1" ht="24.95" customHeight="1" spans="2:2">
      <c r="B3971" s="133"/>
    </row>
    <row r="3972" s="122" customFormat="1" ht="24.95" customHeight="1" spans="2:2">
      <c r="B3972" s="133"/>
    </row>
    <row r="3973" s="122" customFormat="1" ht="24.95" customHeight="1" spans="2:2">
      <c r="B3973" s="133"/>
    </row>
    <row r="3974" s="122" customFormat="1" ht="24.95" customHeight="1" spans="2:2">
      <c r="B3974" s="133"/>
    </row>
    <row r="3975" s="122" customFormat="1" ht="24.95" customHeight="1" spans="2:2">
      <c r="B3975" s="133"/>
    </row>
    <row r="3976" s="122" customFormat="1" ht="24.95" customHeight="1" spans="2:2">
      <c r="B3976" s="133"/>
    </row>
    <row r="3977" s="122" customFormat="1" ht="24.95" customHeight="1" spans="2:2">
      <c r="B3977" s="133"/>
    </row>
    <row r="3978" s="122" customFormat="1" ht="24.95" customHeight="1" spans="2:2">
      <c r="B3978" s="133"/>
    </row>
    <row r="3979" s="122" customFormat="1" ht="24.95" customHeight="1" spans="2:2">
      <c r="B3979" s="133"/>
    </row>
    <row r="3980" s="122" customFormat="1" ht="24.95" customHeight="1" spans="2:2">
      <c r="B3980" s="133"/>
    </row>
    <row r="3981" s="122" customFormat="1" ht="24.95" customHeight="1" spans="2:2">
      <c r="B3981" s="133"/>
    </row>
    <row r="3982" s="122" customFormat="1" ht="24.95" customHeight="1" spans="2:2">
      <c r="B3982" s="133"/>
    </row>
    <row r="3983" s="122" customFormat="1" ht="24.95" customHeight="1" spans="2:2">
      <c r="B3983" s="133"/>
    </row>
    <row r="3984" s="122" customFormat="1" ht="24.95" customHeight="1" spans="2:2">
      <c r="B3984" s="133"/>
    </row>
    <row r="3985" s="122" customFormat="1" ht="24.95" customHeight="1" spans="2:2">
      <c r="B3985" s="133"/>
    </row>
    <row r="3986" s="122" customFormat="1" ht="24.95" customHeight="1" spans="2:2">
      <c r="B3986" s="133"/>
    </row>
    <row r="3987" s="122" customFormat="1" ht="24.95" customHeight="1" spans="2:2">
      <c r="B3987" s="133"/>
    </row>
    <row r="3988" s="122" customFormat="1" ht="24.95" customHeight="1" spans="2:2">
      <c r="B3988" s="133"/>
    </row>
    <row r="3989" s="122" customFormat="1" ht="24.95" customHeight="1" spans="2:2">
      <c r="B3989" s="133"/>
    </row>
    <row r="3990" s="122" customFormat="1" ht="24.95" customHeight="1" spans="2:2">
      <c r="B3990" s="133"/>
    </row>
    <row r="3991" s="122" customFormat="1" ht="24.95" customHeight="1" spans="2:2">
      <c r="B3991" s="133"/>
    </row>
    <row r="3992" s="122" customFormat="1" ht="24.95" customHeight="1" spans="2:2">
      <c r="B3992" s="133"/>
    </row>
    <row r="3993" s="122" customFormat="1" ht="24.95" customHeight="1" spans="2:2">
      <c r="B3993" s="133"/>
    </row>
    <row r="3994" s="122" customFormat="1" ht="24.95" customHeight="1" spans="2:2">
      <c r="B3994" s="133"/>
    </row>
    <row r="3995" s="122" customFormat="1" ht="24.95" customHeight="1" spans="2:2">
      <c r="B3995" s="133"/>
    </row>
    <row r="3996" s="122" customFormat="1" ht="24.95" customHeight="1" spans="2:2">
      <c r="B3996" s="133"/>
    </row>
    <row r="3997" s="122" customFormat="1" ht="24.95" customHeight="1" spans="2:2">
      <c r="B3997" s="133"/>
    </row>
    <row r="3998" s="122" customFormat="1" ht="24.95" customHeight="1" spans="2:2">
      <c r="B3998" s="133"/>
    </row>
    <row r="3999" s="122" customFormat="1" ht="24.95" customHeight="1" spans="2:2">
      <c r="B3999" s="133"/>
    </row>
    <row r="4000" s="122" customFormat="1" ht="24.95" customHeight="1" spans="2:2">
      <c r="B4000" s="133"/>
    </row>
    <row r="4001" s="122" customFormat="1" ht="24.95" customHeight="1" spans="2:2">
      <c r="B4001" s="133"/>
    </row>
    <row r="4002" s="122" customFormat="1" ht="24.95" customHeight="1" spans="2:2">
      <c r="B4002" s="133"/>
    </row>
    <row r="4003" s="122" customFormat="1" ht="24.95" customHeight="1" spans="2:2">
      <c r="B4003" s="133"/>
    </row>
    <row r="4004" s="122" customFormat="1" ht="24.95" customHeight="1" spans="2:2">
      <c r="B4004" s="133"/>
    </row>
    <row r="4005" s="122" customFormat="1" ht="24.95" customHeight="1" spans="2:2">
      <c r="B4005" s="133"/>
    </row>
    <row r="4006" s="122" customFormat="1" ht="24.95" customHeight="1" spans="2:2">
      <c r="B4006" s="133"/>
    </row>
    <row r="4007" s="122" customFormat="1" ht="24.95" customHeight="1" spans="2:2">
      <c r="B4007" s="133"/>
    </row>
    <row r="4008" s="122" customFormat="1" ht="24.95" customHeight="1" spans="2:2">
      <c r="B4008" s="133"/>
    </row>
    <row r="4009" s="122" customFormat="1" ht="24.95" customHeight="1" spans="2:2">
      <c r="B4009" s="133"/>
    </row>
    <row r="4010" s="122" customFormat="1" ht="24.95" customHeight="1" spans="2:2">
      <c r="B4010" s="133"/>
    </row>
    <row r="4011" s="122" customFormat="1" ht="24.95" customHeight="1" spans="2:2">
      <c r="B4011" s="133"/>
    </row>
    <row r="4012" s="122" customFormat="1" ht="24.95" customHeight="1" spans="2:2">
      <c r="B4012" s="133"/>
    </row>
    <row r="4013" s="122" customFormat="1" ht="24.95" customHeight="1" spans="2:2">
      <c r="B4013" s="133"/>
    </row>
    <row r="4014" s="122" customFormat="1" ht="24.95" customHeight="1" spans="2:2">
      <c r="B4014" s="133"/>
    </row>
    <row r="4015" s="122" customFormat="1" ht="24.95" customHeight="1" spans="2:2">
      <c r="B4015" s="133"/>
    </row>
    <row r="4016" s="122" customFormat="1" ht="24.95" customHeight="1" spans="2:2">
      <c r="B4016" s="133"/>
    </row>
    <row r="4017" s="122" customFormat="1" ht="24.95" customHeight="1" spans="2:2">
      <c r="B4017" s="133"/>
    </row>
    <row r="4018" s="122" customFormat="1" ht="24.95" customHeight="1" spans="2:2">
      <c r="B4018" s="133"/>
    </row>
    <row r="4019" s="122" customFormat="1" ht="24.95" customHeight="1" spans="2:2">
      <c r="B4019" s="133"/>
    </row>
    <row r="4020" s="122" customFormat="1" ht="24.95" customHeight="1" spans="2:2">
      <c r="B4020" s="133"/>
    </row>
    <row r="4021" s="122" customFormat="1" ht="24.95" customHeight="1" spans="2:2">
      <c r="B4021" s="133"/>
    </row>
    <row r="4022" s="122" customFormat="1" ht="24.95" customHeight="1" spans="2:2">
      <c r="B4022" s="133"/>
    </row>
    <row r="4023" s="122" customFormat="1" ht="24.95" customHeight="1" spans="2:2">
      <c r="B4023" s="133"/>
    </row>
    <row r="4024" s="122" customFormat="1" ht="24.95" customHeight="1" spans="2:2">
      <c r="B4024" s="133"/>
    </row>
    <row r="4025" s="122" customFormat="1" ht="24.95" customHeight="1" spans="2:2">
      <c r="B4025" s="133"/>
    </row>
    <row r="4026" s="122" customFormat="1" ht="24.95" customHeight="1" spans="2:2">
      <c r="B4026" s="133"/>
    </row>
    <row r="4027" s="122" customFormat="1" ht="24.95" customHeight="1" spans="2:2">
      <c r="B4027" s="133"/>
    </row>
    <row r="4028" s="122" customFormat="1" ht="24.95" customHeight="1" spans="2:2">
      <c r="B4028" s="133"/>
    </row>
    <row r="4029" s="122" customFormat="1" ht="24.95" customHeight="1" spans="2:2">
      <c r="B4029" s="133"/>
    </row>
    <row r="4030" s="122" customFormat="1" ht="24.95" customHeight="1" spans="2:2">
      <c r="B4030" s="133"/>
    </row>
    <row r="4031" s="122" customFormat="1" ht="24.95" customHeight="1" spans="2:2">
      <c r="B4031" s="133"/>
    </row>
    <row r="4032" s="122" customFormat="1" ht="24.95" customHeight="1" spans="2:2">
      <c r="B4032" s="133"/>
    </row>
    <row r="4033" s="122" customFormat="1" ht="24.95" customHeight="1" spans="2:2">
      <c r="B4033" s="133"/>
    </row>
    <row r="4034" s="122" customFormat="1" ht="24.95" customHeight="1" spans="2:2">
      <c r="B4034" s="133"/>
    </row>
    <row r="4035" s="122" customFormat="1" ht="24.95" customHeight="1" spans="2:2">
      <c r="B4035" s="133"/>
    </row>
    <row r="4036" s="122" customFormat="1" ht="24.95" customHeight="1" spans="2:2">
      <c r="B4036" s="133"/>
    </row>
    <row r="4037" s="122" customFormat="1" ht="24.95" customHeight="1" spans="2:2">
      <c r="B4037" s="133"/>
    </row>
    <row r="4038" s="122" customFormat="1" ht="24.95" customHeight="1" spans="2:2">
      <c r="B4038" s="133"/>
    </row>
    <row r="4039" s="122" customFormat="1" ht="24.95" customHeight="1" spans="2:2">
      <c r="B4039" s="133"/>
    </row>
    <row r="4040" s="122" customFormat="1" ht="24.95" customHeight="1" spans="2:2">
      <c r="B4040" s="133"/>
    </row>
    <row r="4041" s="122" customFormat="1" ht="24.95" customHeight="1" spans="2:2">
      <c r="B4041" s="133"/>
    </row>
    <row r="4042" s="122" customFormat="1" ht="24.95" customHeight="1" spans="2:2">
      <c r="B4042" s="133"/>
    </row>
    <row r="4043" s="122" customFormat="1" ht="24.95" customHeight="1" spans="2:2">
      <c r="B4043" s="133"/>
    </row>
    <row r="4044" s="122" customFormat="1" ht="24.95" customHeight="1" spans="2:2">
      <c r="B4044" s="133"/>
    </row>
    <row r="4045" s="122" customFormat="1" ht="24.95" customHeight="1" spans="2:2">
      <c r="B4045" s="133"/>
    </row>
    <row r="4046" s="122" customFormat="1" ht="24.95" customHeight="1" spans="2:2">
      <c r="B4046" s="133"/>
    </row>
    <row r="4047" s="122" customFormat="1" ht="24.95" customHeight="1" spans="2:2">
      <c r="B4047" s="133"/>
    </row>
    <row r="4048" s="122" customFormat="1" ht="24.95" customHeight="1" spans="2:2">
      <c r="B4048" s="133"/>
    </row>
    <row r="4049" s="122" customFormat="1" ht="24.95" customHeight="1" spans="2:2">
      <c r="B4049" s="133"/>
    </row>
    <row r="4050" s="122" customFormat="1" ht="24.95" customHeight="1" spans="2:2">
      <c r="B4050" s="133"/>
    </row>
    <row r="4051" s="122" customFormat="1" ht="24.95" customHeight="1" spans="2:2">
      <c r="B4051" s="133"/>
    </row>
    <row r="4052" s="122" customFormat="1" ht="24.95" customHeight="1" spans="2:2">
      <c r="B4052" s="133"/>
    </row>
    <row r="4053" s="122" customFormat="1" ht="24.95" customHeight="1" spans="2:2">
      <c r="B4053" s="133"/>
    </row>
    <row r="4054" s="122" customFormat="1" ht="24.95" customHeight="1" spans="2:2">
      <c r="B4054" s="133"/>
    </row>
    <row r="4055" s="122" customFormat="1" ht="24.95" customHeight="1" spans="2:2">
      <c r="B4055" s="133"/>
    </row>
    <row r="4056" s="122" customFormat="1" ht="24.95" customHeight="1" spans="2:2">
      <c r="B4056" s="133"/>
    </row>
    <row r="4057" s="122" customFormat="1" ht="24.95" customHeight="1" spans="2:2">
      <c r="B4057" s="133"/>
    </row>
    <row r="4058" s="122" customFormat="1" ht="24.95" customHeight="1" spans="2:2">
      <c r="B4058" s="133"/>
    </row>
    <row r="4059" s="122" customFormat="1" ht="24.95" customHeight="1" spans="2:2">
      <c r="B4059" s="133"/>
    </row>
    <row r="4060" s="122" customFormat="1" ht="24.95" customHeight="1" spans="2:2">
      <c r="B4060" s="133"/>
    </row>
    <row r="4061" s="122" customFormat="1" ht="24.95" customHeight="1" spans="2:2">
      <c r="B4061" s="133"/>
    </row>
    <row r="4062" s="122" customFormat="1" ht="24.95" customHeight="1" spans="2:2">
      <c r="B4062" s="133"/>
    </row>
    <row r="4063" s="122" customFormat="1" ht="24.95" customHeight="1" spans="2:2">
      <c r="B4063" s="133"/>
    </row>
    <row r="4064" s="122" customFormat="1" ht="24.95" customHeight="1" spans="2:2">
      <c r="B4064" s="133"/>
    </row>
    <row r="4065" s="122" customFormat="1" ht="24.95" customHeight="1" spans="2:2">
      <c r="B4065" s="133"/>
    </row>
    <row r="4066" s="122" customFormat="1" ht="24.95" customHeight="1" spans="2:2">
      <c r="B4066" s="133"/>
    </row>
    <row r="4067" s="122" customFormat="1" ht="24.95" customHeight="1" spans="2:2">
      <c r="B4067" s="133"/>
    </row>
    <row r="4068" s="122" customFormat="1" ht="24.95" customHeight="1" spans="2:2">
      <c r="B4068" s="133"/>
    </row>
    <row r="4069" s="122" customFormat="1" ht="24.95" customHeight="1" spans="2:2">
      <c r="B4069" s="133"/>
    </row>
    <row r="4070" s="122" customFormat="1" ht="24.95" customHeight="1" spans="2:2">
      <c r="B4070" s="133"/>
    </row>
    <row r="4071" s="122" customFormat="1" ht="24.95" customHeight="1" spans="2:2">
      <c r="B4071" s="133"/>
    </row>
    <row r="4072" s="122" customFormat="1" ht="24.95" customHeight="1" spans="2:2">
      <c r="B4072" s="133"/>
    </row>
    <row r="4073" s="122" customFormat="1" ht="24.95" customHeight="1" spans="2:2">
      <c r="B4073" s="133"/>
    </row>
    <row r="4074" s="122" customFormat="1" ht="24.95" customHeight="1" spans="2:2">
      <c r="B4074" s="133"/>
    </row>
    <row r="4075" s="122" customFormat="1" ht="24.95" customHeight="1" spans="2:2">
      <c r="B4075" s="133"/>
    </row>
    <row r="4076" s="122" customFormat="1" ht="24.95" customHeight="1" spans="2:2">
      <c r="B4076" s="133"/>
    </row>
    <row r="4077" s="122" customFormat="1" ht="24.95" customHeight="1" spans="2:2">
      <c r="B4077" s="133"/>
    </row>
    <row r="4078" s="122" customFormat="1" ht="24.95" customHeight="1" spans="2:2">
      <c r="B4078" s="133"/>
    </row>
    <row r="4079" s="122" customFormat="1" ht="24.95" customHeight="1" spans="2:2">
      <c r="B4079" s="133"/>
    </row>
    <row r="4080" s="122" customFormat="1" ht="24.95" customHeight="1" spans="2:2">
      <c r="B4080" s="133"/>
    </row>
    <row r="4081" s="122" customFormat="1" ht="24.95" customHeight="1" spans="2:2">
      <c r="B4081" s="133"/>
    </row>
    <row r="4082" s="122" customFormat="1" ht="24.95" customHeight="1" spans="2:2">
      <c r="B4082" s="133"/>
    </row>
    <row r="4083" s="122" customFormat="1" ht="24.95" customHeight="1" spans="2:2">
      <c r="B4083" s="133"/>
    </row>
    <row r="4084" s="122" customFormat="1" ht="24.95" customHeight="1" spans="2:2">
      <c r="B4084" s="133"/>
    </row>
    <row r="4085" s="122" customFormat="1" ht="24.95" customHeight="1" spans="2:2">
      <c r="B4085" s="133"/>
    </row>
    <row r="4086" s="122" customFormat="1" ht="24.95" customHeight="1" spans="2:2">
      <c r="B4086" s="133"/>
    </row>
    <row r="4087" s="122" customFormat="1" ht="24.95" customHeight="1" spans="2:2">
      <c r="B4087" s="133"/>
    </row>
    <row r="4088" s="122" customFormat="1" ht="24.95" customHeight="1" spans="2:2">
      <c r="B4088" s="133"/>
    </row>
    <row r="4089" s="122" customFormat="1" ht="24.95" customHeight="1" spans="2:2">
      <c r="B4089" s="133"/>
    </row>
    <row r="4090" s="122" customFormat="1" ht="24.95" customHeight="1" spans="2:2">
      <c r="B4090" s="133"/>
    </row>
    <row r="4091" s="122" customFormat="1" ht="24.95" customHeight="1" spans="2:2">
      <c r="B4091" s="133"/>
    </row>
    <row r="4092" s="122" customFormat="1" ht="24.95" customHeight="1" spans="2:2">
      <c r="B4092" s="133"/>
    </row>
    <row r="4093" s="122" customFormat="1" ht="24.95" customHeight="1" spans="2:2">
      <c r="B4093" s="133"/>
    </row>
    <row r="4094" s="122" customFormat="1" ht="24.95" customHeight="1" spans="2:2">
      <c r="B4094" s="133"/>
    </row>
    <row r="4095" s="122" customFormat="1" ht="24.95" customHeight="1" spans="2:2">
      <c r="B4095" s="133"/>
    </row>
    <row r="4096" s="122" customFormat="1" ht="24.95" customHeight="1" spans="2:2">
      <c r="B4096" s="133"/>
    </row>
    <row r="4097" s="122" customFormat="1" ht="24.95" customHeight="1" spans="2:2">
      <c r="B4097" s="133"/>
    </row>
    <row r="4098" s="122" customFormat="1" ht="24.95" customHeight="1" spans="2:2">
      <c r="B4098" s="133"/>
    </row>
    <row r="4099" s="122" customFormat="1" ht="24.95" customHeight="1" spans="2:2">
      <c r="B4099" s="133"/>
    </row>
    <row r="4100" s="122" customFormat="1" ht="24.95" customHeight="1" spans="2:2">
      <c r="B4100" s="133"/>
    </row>
    <row r="4101" s="122" customFormat="1" ht="24.95" customHeight="1" spans="2:2">
      <c r="B4101" s="133"/>
    </row>
    <row r="4102" s="122" customFormat="1" ht="24.95" customHeight="1" spans="2:2">
      <c r="B4102" s="133"/>
    </row>
    <row r="4103" s="122" customFormat="1" ht="24.95" customHeight="1" spans="2:2">
      <c r="B4103" s="133"/>
    </row>
    <row r="4104" s="122" customFormat="1" ht="24.95" customHeight="1" spans="2:2">
      <c r="B4104" s="133"/>
    </row>
    <row r="4105" s="122" customFormat="1" ht="24.95" customHeight="1" spans="2:2">
      <c r="B4105" s="133"/>
    </row>
    <row r="4106" s="122" customFormat="1" ht="24.95" customHeight="1" spans="2:2">
      <c r="B4106" s="133"/>
    </row>
    <row r="4107" s="122" customFormat="1" ht="24.95" customHeight="1" spans="2:2">
      <c r="B4107" s="133"/>
    </row>
    <row r="4108" s="122" customFormat="1" ht="24.95" customHeight="1" spans="2:2">
      <c r="B4108" s="133"/>
    </row>
    <row r="4109" s="122" customFormat="1" ht="24.95" customHeight="1" spans="2:2">
      <c r="B4109" s="133"/>
    </row>
    <row r="4110" s="122" customFormat="1" ht="24.95" customHeight="1" spans="2:2">
      <c r="B4110" s="133"/>
    </row>
    <row r="4111" s="122" customFormat="1" ht="24.95" customHeight="1" spans="2:2">
      <c r="B4111" s="133"/>
    </row>
    <row r="4112" s="122" customFormat="1" ht="24.95" customHeight="1" spans="2:2">
      <c r="B4112" s="133"/>
    </row>
    <row r="4113" s="122" customFormat="1" ht="24.95" customHeight="1" spans="2:2">
      <c r="B4113" s="133"/>
    </row>
    <row r="4114" s="122" customFormat="1" ht="24.95" customHeight="1" spans="2:2">
      <c r="B4114" s="133"/>
    </row>
    <row r="4115" s="122" customFormat="1" ht="24.95" customHeight="1" spans="2:2">
      <c r="B4115" s="133"/>
    </row>
    <row r="4116" s="122" customFormat="1" ht="24.95" customHeight="1" spans="2:2">
      <c r="B4116" s="133"/>
    </row>
    <row r="4117" s="122" customFormat="1" ht="24.95" customHeight="1" spans="2:2">
      <c r="B4117" s="133"/>
    </row>
    <row r="4118" s="122" customFormat="1" ht="24.95" customHeight="1" spans="2:2">
      <c r="B4118" s="133"/>
    </row>
    <row r="4119" s="122" customFormat="1" ht="24.95" customHeight="1" spans="2:2">
      <c r="B4119" s="133"/>
    </row>
    <row r="4120" s="122" customFormat="1" ht="24.95" customHeight="1" spans="2:2">
      <c r="B4120" s="133"/>
    </row>
    <row r="4121" s="122" customFormat="1" ht="24.95" customHeight="1" spans="2:2">
      <c r="B4121" s="133"/>
    </row>
    <row r="4122" s="122" customFormat="1" ht="24.95" customHeight="1" spans="2:2">
      <c r="B4122" s="133"/>
    </row>
    <row r="4123" s="122" customFormat="1" ht="24.95" customHeight="1" spans="2:2">
      <c r="B4123" s="133"/>
    </row>
    <row r="4124" s="122" customFormat="1" ht="24.95" customHeight="1" spans="2:2">
      <c r="B4124" s="133"/>
    </row>
    <row r="4125" s="122" customFormat="1" ht="24.95" customHeight="1" spans="2:2">
      <c r="B4125" s="133"/>
    </row>
    <row r="4126" s="122" customFormat="1" ht="24.95" customHeight="1" spans="2:2">
      <c r="B4126" s="133"/>
    </row>
    <row r="4127" s="122" customFormat="1" ht="24.95" customHeight="1" spans="2:2">
      <c r="B4127" s="133"/>
    </row>
    <row r="4128" s="122" customFormat="1" ht="24.95" customHeight="1" spans="2:2">
      <c r="B4128" s="133"/>
    </row>
    <row r="4129" s="122" customFormat="1" ht="24.95" customHeight="1" spans="2:2">
      <c r="B4129" s="133"/>
    </row>
    <row r="4130" s="122" customFormat="1" ht="24.95" customHeight="1" spans="2:2">
      <c r="B4130" s="133"/>
    </row>
    <row r="4131" s="122" customFormat="1" ht="24.95" customHeight="1" spans="2:2">
      <c r="B4131" s="133"/>
    </row>
    <row r="4132" s="122" customFormat="1" ht="24.95" customHeight="1" spans="2:2">
      <c r="B4132" s="133"/>
    </row>
    <row r="4133" s="122" customFormat="1" ht="24.95" customHeight="1" spans="2:2">
      <c r="B4133" s="133"/>
    </row>
    <row r="4134" s="122" customFormat="1" ht="24.95" customHeight="1" spans="2:2">
      <c r="B4134" s="133"/>
    </row>
    <row r="4135" s="122" customFormat="1" ht="24.95" customHeight="1" spans="2:2">
      <c r="B4135" s="133"/>
    </row>
    <row r="4136" s="122" customFormat="1" ht="24.95" customHeight="1" spans="2:2">
      <c r="B4136" s="133"/>
    </row>
    <row r="4137" s="122" customFormat="1" ht="24.95" customHeight="1" spans="2:2">
      <c r="B4137" s="133"/>
    </row>
    <row r="4138" s="122" customFormat="1" ht="24.95" customHeight="1" spans="2:2">
      <c r="B4138" s="133"/>
    </row>
    <row r="4139" s="122" customFormat="1" ht="24.95" customHeight="1" spans="2:2">
      <c r="B4139" s="133"/>
    </row>
    <row r="4140" s="122" customFormat="1" ht="24.95" customHeight="1" spans="2:2">
      <c r="B4140" s="133"/>
    </row>
    <row r="4141" s="122" customFormat="1" ht="24.95" customHeight="1" spans="2:2">
      <c r="B4141" s="133"/>
    </row>
    <row r="4142" s="122" customFormat="1" ht="24.95" customHeight="1" spans="2:2">
      <c r="B4142" s="133"/>
    </row>
    <row r="4143" s="122" customFormat="1" ht="24.95" customHeight="1" spans="2:2">
      <c r="B4143" s="133"/>
    </row>
    <row r="4144" s="122" customFormat="1" ht="24.95" customHeight="1" spans="2:2">
      <c r="B4144" s="133"/>
    </row>
    <row r="4145" s="122" customFormat="1" ht="24.95" customHeight="1" spans="2:2">
      <c r="B4145" s="133"/>
    </row>
    <row r="4146" s="122" customFormat="1" ht="24.95" customHeight="1" spans="2:2">
      <c r="B4146" s="133"/>
    </row>
    <row r="4147" s="122" customFormat="1" ht="24.95" customHeight="1" spans="2:2">
      <c r="B4147" s="133"/>
    </row>
    <row r="4148" s="122" customFormat="1" ht="24.95" customHeight="1" spans="2:2">
      <c r="B4148" s="133"/>
    </row>
    <row r="4149" s="122" customFormat="1" ht="24.95" customHeight="1" spans="2:2">
      <c r="B4149" s="133"/>
    </row>
    <row r="4150" s="122" customFormat="1" ht="24.95" customHeight="1" spans="2:2">
      <c r="B4150" s="133"/>
    </row>
    <row r="4151" s="122" customFormat="1" ht="24.95" customHeight="1" spans="2:2">
      <c r="B4151" s="133"/>
    </row>
    <row r="4152" s="122" customFormat="1" ht="24.95" customHeight="1" spans="2:2">
      <c r="B4152" s="133"/>
    </row>
    <row r="4153" s="122" customFormat="1" ht="24.95" customHeight="1" spans="2:2">
      <c r="B4153" s="133"/>
    </row>
    <row r="4154" s="122" customFormat="1" ht="24.95" customHeight="1" spans="2:2">
      <c r="B4154" s="133"/>
    </row>
    <row r="4155" s="122" customFormat="1" ht="24.95" customHeight="1" spans="2:2">
      <c r="B4155" s="133"/>
    </row>
    <row r="4156" s="122" customFormat="1" ht="24.95" customHeight="1" spans="2:2">
      <c r="B4156" s="133"/>
    </row>
    <row r="4157" s="122" customFormat="1" ht="24.95" customHeight="1" spans="2:2">
      <c r="B4157" s="133"/>
    </row>
    <row r="4158" s="122" customFormat="1" ht="24.95" customHeight="1" spans="2:2">
      <c r="B4158" s="133"/>
    </row>
    <row r="4159" s="122" customFormat="1" ht="24.95" customHeight="1" spans="2:2">
      <c r="B4159" s="133"/>
    </row>
    <row r="4160" s="122" customFormat="1" ht="24.95" customHeight="1" spans="2:2">
      <c r="B4160" s="133"/>
    </row>
    <row r="4161" s="122" customFormat="1" ht="24.95" customHeight="1" spans="2:2">
      <c r="B4161" s="133"/>
    </row>
    <row r="4162" s="122" customFormat="1" ht="24.95" customHeight="1" spans="2:2">
      <c r="B4162" s="133"/>
    </row>
    <row r="4163" s="122" customFormat="1" ht="24.95" customHeight="1" spans="2:2">
      <c r="B4163" s="133"/>
    </row>
    <row r="4164" s="122" customFormat="1" ht="24.95" customHeight="1" spans="2:2">
      <c r="B4164" s="133"/>
    </row>
    <row r="4165" s="122" customFormat="1" ht="24.95" customHeight="1" spans="2:2">
      <c r="B4165" s="133"/>
    </row>
    <row r="4166" s="122" customFormat="1" ht="24.95" customHeight="1" spans="2:2">
      <c r="B4166" s="133"/>
    </row>
    <row r="4167" s="122" customFormat="1" ht="24.95" customHeight="1" spans="2:2">
      <c r="B4167" s="133"/>
    </row>
    <row r="4168" s="122" customFormat="1" ht="24.95" customHeight="1" spans="2:2">
      <c r="B4168" s="133"/>
    </row>
    <row r="4169" s="122" customFormat="1" ht="24.95" customHeight="1" spans="2:2">
      <c r="B4169" s="133"/>
    </row>
    <row r="4170" s="122" customFormat="1" ht="24.95" customHeight="1" spans="2:2">
      <c r="B4170" s="133"/>
    </row>
    <row r="4171" s="122" customFormat="1" ht="24.95" customHeight="1" spans="2:2">
      <c r="B4171" s="133"/>
    </row>
    <row r="4172" s="122" customFormat="1" ht="24.95" customHeight="1" spans="2:2">
      <c r="B4172" s="133"/>
    </row>
    <row r="4173" s="122" customFormat="1" ht="24.95" customHeight="1" spans="2:2">
      <c r="B4173" s="133"/>
    </row>
    <row r="4174" s="122" customFormat="1" ht="24.95" customHeight="1" spans="2:2">
      <c r="B4174" s="133"/>
    </row>
    <row r="4175" s="122" customFormat="1" ht="24.95" customHeight="1" spans="2:2">
      <c r="B4175" s="133"/>
    </row>
    <row r="4176" s="122" customFormat="1" ht="24.95" customHeight="1" spans="2:2">
      <c r="B4176" s="133"/>
    </row>
    <row r="4177" s="122" customFormat="1" ht="24.95" customHeight="1" spans="2:2">
      <c r="B4177" s="133"/>
    </row>
    <row r="4178" s="122" customFormat="1" ht="24.95" customHeight="1" spans="2:2">
      <c r="B4178" s="133"/>
    </row>
    <row r="4179" s="122" customFormat="1" ht="24.95" customHeight="1" spans="2:2">
      <c r="B4179" s="133"/>
    </row>
    <row r="4180" s="122" customFormat="1" ht="24.95" customHeight="1" spans="2:2">
      <c r="B4180" s="133"/>
    </row>
    <row r="4181" s="122" customFormat="1" ht="24.95" customHeight="1" spans="2:2">
      <c r="B4181" s="133"/>
    </row>
    <row r="4182" s="122" customFormat="1" ht="24.95" customHeight="1" spans="2:2">
      <c r="B4182" s="133"/>
    </row>
    <row r="4183" s="122" customFormat="1" ht="24.95" customHeight="1" spans="2:2">
      <c r="B4183" s="133"/>
    </row>
    <row r="4184" s="122" customFormat="1" ht="24.95" customHeight="1" spans="2:2">
      <c r="B4184" s="133"/>
    </row>
    <row r="4185" s="122" customFormat="1" ht="24.95" customHeight="1" spans="2:2">
      <c r="B4185" s="133"/>
    </row>
    <row r="4186" s="122" customFormat="1" ht="24.95" customHeight="1" spans="2:2">
      <c r="B4186" s="133"/>
    </row>
    <row r="4187" s="122" customFormat="1" ht="24.95" customHeight="1" spans="2:2">
      <c r="B4187" s="133"/>
    </row>
    <row r="4188" s="122" customFormat="1" ht="24.95" customHeight="1" spans="2:2">
      <c r="B4188" s="133"/>
    </row>
    <row r="4189" s="122" customFormat="1" ht="24.95" customHeight="1" spans="2:2">
      <c r="B4189" s="133"/>
    </row>
    <row r="4190" s="122" customFormat="1" ht="24.95" customHeight="1" spans="2:2">
      <c r="B4190" s="133"/>
    </row>
    <row r="4191" s="122" customFormat="1" ht="24.95" customHeight="1" spans="2:2">
      <c r="B4191" s="133"/>
    </row>
    <row r="4192" s="122" customFormat="1" ht="24.95" customHeight="1" spans="2:2">
      <c r="B4192" s="133"/>
    </row>
    <row r="4193" s="122" customFormat="1" ht="24.95" customHeight="1" spans="2:2">
      <c r="B4193" s="133"/>
    </row>
    <row r="4194" s="122" customFormat="1" ht="24.95" customHeight="1" spans="2:2">
      <c r="B4194" s="133"/>
    </row>
    <row r="4195" s="122" customFormat="1" ht="24.95" customHeight="1" spans="2:2">
      <c r="B4195" s="133"/>
    </row>
    <row r="4196" s="122" customFormat="1" ht="24.95" customHeight="1" spans="2:2">
      <c r="B4196" s="133"/>
    </row>
    <row r="4197" s="122" customFormat="1" ht="24.95" customHeight="1" spans="2:2">
      <c r="B4197" s="133"/>
    </row>
    <row r="4198" s="122" customFormat="1" ht="24.95" customHeight="1" spans="2:2">
      <c r="B4198" s="133"/>
    </row>
    <row r="4199" s="122" customFormat="1" ht="24.95" customHeight="1" spans="2:2">
      <c r="B4199" s="133"/>
    </row>
    <row r="4200" s="122" customFormat="1" ht="24.95" customHeight="1" spans="2:2">
      <c r="B4200" s="133"/>
    </row>
    <row r="4201" s="122" customFormat="1" ht="24.95" customHeight="1" spans="2:2">
      <c r="B4201" s="133"/>
    </row>
    <row r="4202" s="122" customFormat="1" ht="24.95" customHeight="1" spans="2:2">
      <c r="B4202" s="133"/>
    </row>
    <row r="4203" s="122" customFormat="1" ht="24.95" customHeight="1" spans="2:2">
      <c r="B4203" s="133"/>
    </row>
    <row r="4204" s="122" customFormat="1" ht="24.95" customHeight="1" spans="2:2">
      <c r="B4204" s="133"/>
    </row>
    <row r="4205" s="122" customFormat="1" ht="24.95" customHeight="1" spans="2:2">
      <c r="B4205" s="133"/>
    </row>
    <row r="4206" s="122" customFormat="1" ht="24.95" customHeight="1" spans="2:2">
      <c r="B4206" s="133"/>
    </row>
    <row r="4207" s="122" customFormat="1" ht="24.95" customHeight="1" spans="2:2">
      <c r="B4207" s="133"/>
    </row>
    <row r="4208" s="122" customFormat="1" ht="24.95" customHeight="1" spans="2:2">
      <c r="B4208" s="133"/>
    </row>
    <row r="4209" s="122" customFormat="1" ht="24.95" customHeight="1" spans="2:2">
      <c r="B4209" s="133"/>
    </row>
    <row r="4210" s="122" customFormat="1" ht="24.95" customHeight="1" spans="2:2">
      <c r="B4210" s="133"/>
    </row>
    <row r="4211" s="122" customFormat="1" ht="24.95" customHeight="1" spans="2:2">
      <c r="B4211" s="133"/>
    </row>
    <row r="4212" s="122" customFormat="1" ht="24.95" customHeight="1" spans="2:2">
      <c r="B4212" s="133"/>
    </row>
    <row r="4213" s="122" customFormat="1" ht="24.95" customHeight="1" spans="2:2">
      <c r="B4213" s="133"/>
    </row>
    <row r="4214" s="122" customFormat="1" ht="24.95" customHeight="1" spans="2:2">
      <c r="B4214" s="133"/>
    </row>
    <row r="4215" s="122" customFormat="1" ht="24.95" customHeight="1" spans="2:2">
      <c r="B4215" s="133"/>
    </row>
    <row r="4216" s="122" customFormat="1" ht="24.95" customHeight="1" spans="2:2">
      <c r="B4216" s="133"/>
    </row>
    <row r="4217" s="122" customFormat="1" ht="24.95" customHeight="1" spans="2:2">
      <c r="B4217" s="133"/>
    </row>
    <row r="4218" s="122" customFormat="1" ht="24.95" customHeight="1" spans="2:2">
      <c r="B4218" s="133"/>
    </row>
    <row r="4219" s="122" customFormat="1" ht="24.95" customHeight="1" spans="2:2">
      <c r="B4219" s="133"/>
    </row>
    <row r="4220" s="122" customFormat="1" ht="24.95" customHeight="1" spans="2:2">
      <c r="B4220" s="133"/>
    </row>
    <row r="4221" s="122" customFormat="1" ht="24.95" customHeight="1" spans="2:2">
      <c r="B4221" s="133"/>
    </row>
    <row r="4222" s="122" customFormat="1" ht="24.95" customHeight="1" spans="2:2">
      <c r="B4222" s="133"/>
    </row>
    <row r="4223" s="122" customFormat="1" ht="24.95" customHeight="1" spans="2:2">
      <c r="B4223" s="133"/>
    </row>
    <row r="4224" s="122" customFormat="1" ht="24.95" customHeight="1" spans="2:2">
      <c r="B4224" s="133"/>
    </row>
    <row r="4225" s="122" customFormat="1" ht="24.95" customHeight="1" spans="2:2">
      <c r="B4225" s="133"/>
    </row>
    <row r="4226" s="122" customFormat="1" ht="24.95" customHeight="1" spans="2:2">
      <c r="B4226" s="133"/>
    </row>
    <row r="4227" s="122" customFormat="1" ht="24.95" customHeight="1" spans="2:2">
      <c r="B4227" s="133"/>
    </row>
    <row r="4228" s="122" customFormat="1" ht="24.95" customHeight="1" spans="2:2">
      <c r="B4228" s="133"/>
    </row>
    <row r="4229" s="122" customFormat="1" ht="24.95" customHeight="1" spans="2:2">
      <c r="B4229" s="133"/>
    </row>
    <row r="4230" s="122" customFormat="1" ht="24.95" customHeight="1" spans="2:2">
      <c r="B4230" s="133"/>
    </row>
    <row r="4231" s="122" customFormat="1" ht="24.95" customHeight="1" spans="2:2">
      <c r="B4231" s="133"/>
    </row>
    <row r="4232" s="122" customFormat="1" ht="24.95" customHeight="1" spans="2:2">
      <c r="B4232" s="133"/>
    </row>
    <row r="4233" s="122" customFormat="1" ht="24.95" customHeight="1" spans="2:2">
      <c r="B4233" s="133"/>
    </row>
    <row r="4234" s="122" customFormat="1" ht="24.95" customHeight="1" spans="2:2">
      <c r="B4234" s="133"/>
    </row>
    <row r="4235" s="122" customFormat="1" ht="24.95" customHeight="1" spans="2:2">
      <c r="B4235" s="133"/>
    </row>
    <row r="4236" s="122" customFormat="1" ht="24.95" customHeight="1" spans="2:2">
      <c r="B4236" s="133"/>
    </row>
    <row r="4237" s="122" customFormat="1" ht="24.95" customHeight="1" spans="2:2">
      <c r="B4237" s="133"/>
    </row>
    <row r="4238" s="122" customFormat="1" ht="24.95" customHeight="1" spans="2:2">
      <c r="B4238" s="133"/>
    </row>
    <row r="4239" s="122" customFormat="1" ht="24.95" customHeight="1" spans="2:2">
      <c r="B4239" s="133"/>
    </row>
    <row r="4240" s="122" customFormat="1" ht="24.95" customHeight="1" spans="2:2">
      <c r="B4240" s="133"/>
    </row>
    <row r="4241" s="122" customFormat="1" ht="24.95" customHeight="1" spans="2:2">
      <c r="B4241" s="133"/>
    </row>
    <row r="4242" s="122" customFormat="1" ht="24.95" customHeight="1" spans="2:2">
      <c r="B4242" s="133"/>
    </row>
    <row r="4243" s="122" customFormat="1" ht="24.95" customHeight="1" spans="2:2">
      <c r="B4243" s="133"/>
    </row>
    <row r="4244" s="122" customFormat="1" ht="24.95" customHeight="1" spans="2:2">
      <c r="B4244" s="133"/>
    </row>
    <row r="4245" s="122" customFormat="1" ht="24.95" customHeight="1" spans="2:2">
      <c r="B4245" s="133"/>
    </row>
    <row r="4246" s="122" customFormat="1" ht="24.95" customHeight="1" spans="2:2">
      <c r="B4246" s="133"/>
    </row>
    <row r="4247" s="122" customFormat="1" ht="24.95" customHeight="1" spans="2:2">
      <c r="B4247" s="133"/>
    </row>
    <row r="4248" s="122" customFormat="1" ht="24.95" customHeight="1" spans="2:2">
      <c r="B4248" s="133"/>
    </row>
    <row r="4249" s="122" customFormat="1" ht="24.95" customHeight="1" spans="2:2">
      <c r="B4249" s="133"/>
    </row>
    <row r="4250" s="122" customFormat="1" ht="24.95" customHeight="1" spans="2:2">
      <c r="B4250" s="133"/>
    </row>
    <row r="4251" s="122" customFormat="1" ht="24.95" customHeight="1" spans="2:2">
      <c r="B4251" s="133"/>
    </row>
    <row r="4252" s="122" customFormat="1" ht="24.95" customHeight="1" spans="2:2">
      <c r="B4252" s="133"/>
    </row>
    <row r="4253" s="122" customFormat="1" ht="24.95" customHeight="1" spans="2:2">
      <c r="B4253" s="133"/>
    </row>
    <row r="4254" s="122" customFormat="1" ht="24.95" customHeight="1" spans="2:2">
      <c r="B4254" s="133"/>
    </row>
    <row r="4255" s="122" customFormat="1" ht="24.95" customHeight="1" spans="2:2">
      <c r="B4255" s="133"/>
    </row>
    <row r="4256" s="122" customFormat="1" ht="24.95" customHeight="1" spans="2:2">
      <c r="B4256" s="133"/>
    </row>
    <row r="4257" s="122" customFormat="1" ht="24.95" customHeight="1" spans="2:2">
      <c r="B4257" s="133"/>
    </row>
    <row r="4258" s="122" customFormat="1" ht="24.95" customHeight="1" spans="2:2">
      <c r="B4258" s="133"/>
    </row>
    <row r="4259" s="122" customFormat="1" ht="24.95" customHeight="1" spans="2:2">
      <c r="B4259" s="133"/>
    </row>
    <row r="4260" s="122" customFormat="1" ht="24.95" customHeight="1" spans="2:2">
      <c r="B4260" s="133"/>
    </row>
    <row r="4261" s="122" customFormat="1" ht="24.95" customHeight="1" spans="2:2">
      <c r="B4261" s="133"/>
    </row>
    <row r="4262" s="122" customFormat="1" ht="24.95" customHeight="1" spans="2:2">
      <c r="B4262" s="133"/>
    </row>
    <row r="4263" s="122" customFormat="1" ht="24.95" customHeight="1" spans="2:2">
      <c r="B4263" s="133"/>
    </row>
    <row r="4264" s="122" customFormat="1" ht="24.95" customHeight="1" spans="2:2">
      <c r="B4264" s="133"/>
    </row>
    <row r="4265" s="122" customFormat="1" ht="24.95" customHeight="1" spans="2:2">
      <c r="B4265" s="133"/>
    </row>
    <row r="4266" s="122" customFormat="1" ht="24.95" customHeight="1" spans="2:2">
      <c r="B4266" s="133"/>
    </row>
    <row r="4267" s="122" customFormat="1" ht="24.95" customHeight="1" spans="2:2">
      <c r="B4267" s="133"/>
    </row>
    <row r="4268" s="122" customFormat="1" ht="24.95" customHeight="1" spans="2:2">
      <c r="B4268" s="133"/>
    </row>
    <row r="4269" s="122" customFormat="1" ht="24.95" customHeight="1" spans="2:2">
      <c r="B4269" s="133"/>
    </row>
    <row r="4270" s="122" customFormat="1" ht="24.95" customHeight="1" spans="2:2">
      <c r="B4270" s="133"/>
    </row>
    <row r="4271" s="122" customFormat="1" ht="24.95" customHeight="1" spans="2:2">
      <c r="B4271" s="133"/>
    </row>
    <row r="4272" s="122" customFormat="1" ht="24.95" customHeight="1" spans="2:2">
      <c r="B4272" s="133"/>
    </row>
    <row r="4273" s="122" customFormat="1" ht="24.95" customHeight="1" spans="2:2">
      <c r="B4273" s="133"/>
    </row>
    <row r="4274" s="122" customFormat="1" ht="24.95" customHeight="1" spans="2:2">
      <c r="B4274" s="133"/>
    </row>
    <row r="4275" s="122" customFormat="1" ht="24.95" customHeight="1" spans="2:2">
      <c r="B4275" s="133"/>
    </row>
    <row r="4276" s="122" customFormat="1" ht="24.95" customHeight="1" spans="2:2">
      <c r="B4276" s="133"/>
    </row>
    <row r="4277" s="122" customFormat="1" ht="24.95" customHeight="1" spans="2:2">
      <c r="B4277" s="133"/>
    </row>
    <row r="4278" s="122" customFormat="1" ht="24.95" customHeight="1" spans="2:2">
      <c r="B4278" s="133"/>
    </row>
    <row r="4279" s="122" customFormat="1" ht="24.95" customHeight="1" spans="2:2">
      <c r="B4279" s="133"/>
    </row>
    <row r="4280" s="122" customFormat="1" ht="24.95" customHeight="1" spans="2:2">
      <c r="B4280" s="133"/>
    </row>
    <row r="4281" s="122" customFormat="1" ht="24.95" customHeight="1" spans="2:2">
      <c r="B4281" s="133"/>
    </row>
    <row r="4282" s="122" customFormat="1" ht="24.95" customHeight="1" spans="2:2">
      <c r="B4282" s="133"/>
    </row>
    <row r="4283" s="122" customFormat="1" ht="24.95" customHeight="1" spans="2:2">
      <c r="B4283" s="133"/>
    </row>
    <row r="4284" s="122" customFormat="1" ht="24.95" customHeight="1" spans="2:2">
      <c r="B4284" s="133"/>
    </row>
    <row r="4285" s="122" customFormat="1" ht="24.95" customHeight="1" spans="2:2">
      <c r="B4285" s="133"/>
    </row>
    <row r="4286" s="122" customFormat="1" ht="24.95" customHeight="1" spans="2:2">
      <c r="B4286" s="133"/>
    </row>
    <row r="4287" s="122" customFormat="1" ht="24.95" customHeight="1" spans="2:2">
      <c r="B4287" s="133"/>
    </row>
    <row r="4288" s="122" customFormat="1" ht="24.95" customHeight="1" spans="2:2">
      <c r="B4288" s="133"/>
    </row>
    <row r="4289" s="122" customFormat="1" ht="24.95" customHeight="1" spans="2:2">
      <c r="B4289" s="133"/>
    </row>
    <row r="4290" s="122" customFormat="1" ht="24.95" customHeight="1" spans="2:2">
      <c r="B4290" s="133"/>
    </row>
    <row r="4291" s="122" customFormat="1" ht="24.95" customHeight="1" spans="2:2">
      <c r="B4291" s="133"/>
    </row>
    <row r="4292" s="122" customFormat="1" ht="24.95" customHeight="1" spans="2:2">
      <c r="B4292" s="133"/>
    </row>
    <row r="4293" s="122" customFormat="1" ht="24.95" customHeight="1" spans="2:2">
      <c r="B4293" s="133"/>
    </row>
    <row r="4294" s="122" customFormat="1" ht="24.95" customHeight="1" spans="2:2">
      <c r="B4294" s="133"/>
    </row>
    <row r="4295" s="122" customFormat="1" ht="24.95" customHeight="1" spans="2:2">
      <c r="B4295" s="133"/>
    </row>
    <row r="4296" s="122" customFormat="1" ht="24.95" customHeight="1" spans="2:2">
      <c r="B4296" s="133"/>
    </row>
    <row r="4297" s="122" customFormat="1" ht="24.95" customHeight="1" spans="2:2">
      <c r="B4297" s="133"/>
    </row>
    <row r="4298" s="122" customFormat="1" ht="24.95" customHeight="1" spans="2:2">
      <c r="B4298" s="133"/>
    </row>
    <row r="4299" s="122" customFormat="1" ht="24.95" customHeight="1" spans="2:2">
      <c r="B4299" s="133"/>
    </row>
    <row r="4300" s="122" customFormat="1" ht="24.95" customHeight="1" spans="2:2">
      <c r="B4300" s="133"/>
    </row>
    <row r="4301" s="122" customFormat="1" ht="24.95" customHeight="1" spans="2:2">
      <c r="B4301" s="133"/>
    </row>
    <row r="4302" s="122" customFormat="1" ht="24.95" customHeight="1" spans="2:2">
      <c r="B4302" s="133"/>
    </row>
    <row r="4303" s="122" customFormat="1" ht="24.95" customHeight="1" spans="2:2">
      <c r="B4303" s="133"/>
    </row>
    <row r="4304" s="122" customFormat="1" ht="24.95" customHeight="1" spans="2:2">
      <c r="B4304" s="133"/>
    </row>
    <row r="4305" s="122" customFormat="1" ht="24.95" customHeight="1" spans="2:2">
      <c r="B4305" s="133"/>
    </row>
    <row r="4306" s="122" customFormat="1" ht="24.95" customHeight="1" spans="2:2">
      <c r="B4306" s="133"/>
    </row>
    <row r="4307" s="122" customFormat="1" ht="24.95" customHeight="1" spans="2:2">
      <c r="B4307" s="133"/>
    </row>
    <row r="4308" s="122" customFormat="1" ht="24.95" customHeight="1" spans="2:2">
      <c r="B4308" s="133"/>
    </row>
    <row r="4309" s="122" customFormat="1" ht="24.95" customHeight="1" spans="2:2">
      <c r="B4309" s="133"/>
    </row>
    <row r="4310" s="122" customFormat="1" ht="24.95" customHeight="1" spans="2:2">
      <c r="B4310" s="133"/>
    </row>
    <row r="4311" s="122" customFormat="1" ht="24.95" customHeight="1" spans="2:2">
      <c r="B4311" s="133"/>
    </row>
    <row r="4312" s="122" customFormat="1" ht="24.95" customHeight="1" spans="2:2">
      <c r="B4312" s="133"/>
    </row>
    <row r="4313" s="122" customFormat="1" ht="24.95" customHeight="1" spans="2:2">
      <c r="B4313" s="133"/>
    </row>
    <row r="4314" s="122" customFormat="1" ht="24.95" customHeight="1" spans="2:2">
      <c r="B4314" s="133"/>
    </row>
    <row r="4315" s="122" customFormat="1" ht="24.95" customHeight="1" spans="2:2">
      <c r="B4315" s="133"/>
    </row>
    <row r="4316" s="122" customFormat="1" ht="24.95" customHeight="1" spans="2:2">
      <c r="B4316" s="133"/>
    </row>
    <row r="4317" s="122" customFormat="1" ht="24.95" customHeight="1" spans="2:2">
      <c r="B4317" s="133"/>
    </row>
    <row r="4318" s="122" customFormat="1" ht="24.95" customHeight="1" spans="2:2">
      <c r="B4318" s="133"/>
    </row>
    <row r="4319" s="122" customFormat="1" ht="24.95" customHeight="1" spans="2:2">
      <c r="B4319" s="133"/>
    </row>
    <row r="4320" s="122" customFormat="1" ht="24.95" customHeight="1" spans="2:2">
      <c r="B4320" s="133"/>
    </row>
    <row r="4321" s="122" customFormat="1" ht="24.95" customHeight="1" spans="2:2">
      <c r="B4321" s="133"/>
    </row>
    <row r="4322" s="122" customFormat="1" ht="24.95" customHeight="1" spans="2:2">
      <c r="B4322" s="133"/>
    </row>
    <row r="4323" s="122" customFormat="1" ht="24.95" customHeight="1" spans="2:2">
      <c r="B4323" s="133"/>
    </row>
    <row r="4324" s="122" customFormat="1" ht="24.95" customHeight="1" spans="2:2">
      <c r="B4324" s="133"/>
    </row>
    <row r="4325" s="122" customFormat="1" ht="24.95" customHeight="1" spans="2:2">
      <c r="B4325" s="133"/>
    </row>
    <row r="4326" s="122" customFormat="1" ht="24.95" customHeight="1" spans="2:2">
      <c r="B4326" s="133"/>
    </row>
    <row r="4327" s="122" customFormat="1" ht="24.95" customHeight="1" spans="2:2">
      <c r="B4327" s="133"/>
    </row>
    <row r="4328" s="122" customFormat="1" ht="24.95" customHeight="1" spans="2:2">
      <c r="B4328" s="133"/>
    </row>
    <row r="4329" s="122" customFormat="1" ht="24.95" customHeight="1" spans="2:2">
      <c r="B4329" s="133"/>
    </row>
    <row r="4330" s="122" customFormat="1" ht="24.95" customHeight="1" spans="2:2">
      <c r="B4330" s="133"/>
    </row>
    <row r="4331" s="122" customFormat="1" ht="24.95" customHeight="1" spans="2:2">
      <c r="B4331" s="133"/>
    </row>
    <row r="4332" s="122" customFormat="1" ht="24.95" customHeight="1" spans="2:2">
      <c r="B4332" s="133"/>
    </row>
    <row r="4333" s="122" customFormat="1" ht="24.95" customHeight="1" spans="2:2">
      <c r="B4333" s="133"/>
    </row>
    <row r="4334" s="122" customFormat="1" ht="24.95" customHeight="1" spans="2:2">
      <c r="B4334" s="133"/>
    </row>
    <row r="4335" s="122" customFormat="1" ht="24.95" customHeight="1" spans="2:2">
      <c r="B4335" s="133"/>
    </row>
    <row r="4336" s="122" customFormat="1" ht="24.95" customHeight="1" spans="2:2">
      <c r="B4336" s="133"/>
    </row>
    <row r="4337" s="122" customFormat="1" ht="24.95" customHeight="1" spans="2:2">
      <c r="B4337" s="133"/>
    </row>
    <row r="4338" s="122" customFormat="1" ht="24.95" customHeight="1" spans="2:2">
      <c r="B4338" s="133"/>
    </row>
    <row r="4339" s="122" customFormat="1" ht="24.95" customHeight="1" spans="2:2">
      <c r="B4339" s="133"/>
    </row>
    <row r="4340" s="122" customFormat="1" ht="24.95" customHeight="1" spans="2:2">
      <c r="B4340" s="133"/>
    </row>
    <row r="4341" s="122" customFormat="1" ht="24.95" customHeight="1" spans="2:2">
      <c r="B4341" s="133"/>
    </row>
    <row r="4342" s="122" customFormat="1" ht="24.95" customHeight="1" spans="2:2">
      <c r="B4342" s="133"/>
    </row>
    <row r="4343" s="122" customFormat="1" ht="24.95" customHeight="1" spans="2:2">
      <c r="B4343" s="133"/>
    </row>
    <row r="4344" s="122" customFormat="1" ht="24.95" customHeight="1" spans="2:2">
      <c r="B4344" s="133"/>
    </row>
    <row r="4345" s="122" customFormat="1" ht="24.95" customHeight="1" spans="2:2">
      <c r="B4345" s="133"/>
    </row>
    <row r="4346" s="122" customFormat="1" ht="24.95" customHeight="1" spans="2:2">
      <c r="B4346" s="133"/>
    </row>
    <row r="4347" s="122" customFormat="1" ht="24.95" customHeight="1" spans="2:2">
      <c r="B4347" s="133"/>
    </row>
    <row r="4348" s="122" customFormat="1" ht="24.95" customHeight="1" spans="2:2">
      <c r="B4348" s="133"/>
    </row>
    <row r="4349" s="122" customFormat="1" ht="24.95" customHeight="1" spans="2:2">
      <c r="B4349" s="133"/>
    </row>
    <row r="4350" s="122" customFormat="1" ht="24.95" customHeight="1" spans="2:2">
      <c r="B4350" s="133"/>
    </row>
    <row r="4351" s="122" customFormat="1" ht="24.95" customHeight="1" spans="2:2">
      <c r="B4351" s="133"/>
    </row>
    <row r="4352" s="122" customFormat="1" ht="24.95" customHeight="1" spans="2:2">
      <c r="B4352" s="133"/>
    </row>
    <row r="4353" s="122" customFormat="1" ht="24.95" customHeight="1" spans="2:2">
      <c r="B4353" s="133"/>
    </row>
    <row r="4354" s="122" customFormat="1" ht="24.95" customHeight="1" spans="2:2">
      <c r="B4354" s="133"/>
    </row>
    <row r="4355" s="122" customFormat="1" ht="24.95" customHeight="1" spans="2:2">
      <c r="B4355" s="133"/>
    </row>
    <row r="4356" s="122" customFormat="1" ht="24.95" customHeight="1" spans="2:2">
      <c r="B4356" s="133"/>
    </row>
    <row r="4357" s="122" customFormat="1" ht="24.95" customHeight="1" spans="2:2">
      <c r="B4357" s="133"/>
    </row>
    <row r="4358" s="122" customFormat="1" ht="24.95" customHeight="1" spans="2:2">
      <c r="B4358" s="133"/>
    </row>
    <row r="4359" s="122" customFormat="1" ht="24.95" customHeight="1" spans="2:2">
      <c r="B4359" s="133"/>
    </row>
    <row r="4360" s="122" customFormat="1" ht="24.95" customHeight="1" spans="2:2">
      <c r="B4360" s="133"/>
    </row>
    <row r="4361" s="122" customFormat="1" ht="24.95" customHeight="1" spans="2:2">
      <c r="B4361" s="133"/>
    </row>
    <row r="4362" s="122" customFormat="1" ht="24.95" customHeight="1" spans="2:2">
      <c r="B4362" s="133"/>
    </row>
    <row r="4363" s="122" customFormat="1" ht="24.95" customHeight="1" spans="2:2">
      <c r="B4363" s="133"/>
    </row>
    <row r="4364" s="122" customFormat="1" ht="24.95" customHeight="1" spans="2:2">
      <c r="B4364" s="133"/>
    </row>
    <row r="4365" s="122" customFormat="1" ht="24.95" customHeight="1" spans="2:2">
      <c r="B4365" s="133"/>
    </row>
    <row r="4366" s="122" customFormat="1" ht="24.95" customHeight="1" spans="2:2">
      <c r="B4366" s="133"/>
    </row>
    <row r="4367" s="122" customFormat="1" ht="24.95" customHeight="1" spans="2:2">
      <c r="B4367" s="133"/>
    </row>
    <row r="4368" s="122" customFormat="1" ht="24.95" customHeight="1" spans="2:2">
      <c r="B4368" s="133"/>
    </row>
    <row r="4369" s="122" customFormat="1" ht="24.95" customHeight="1" spans="2:2">
      <c r="B4369" s="133"/>
    </row>
    <row r="4370" s="122" customFormat="1" ht="24.95" customHeight="1" spans="2:2">
      <c r="B4370" s="133"/>
    </row>
    <row r="4371" s="122" customFormat="1" ht="24.95" customHeight="1" spans="2:2">
      <c r="B4371" s="133"/>
    </row>
    <row r="4372" s="122" customFormat="1" ht="24.95" customHeight="1" spans="2:2">
      <c r="B4372" s="133"/>
    </row>
    <row r="4373" s="122" customFormat="1" ht="24.95" customHeight="1" spans="2:2">
      <c r="B4373" s="133"/>
    </row>
    <row r="4374" s="122" customFormat="1" ht="24.95" customHeight="1" spans="2:2">
      <c r="B4374" s="133"/>
    </row>
    <row r="4375" s="122" customFormat="1" ht="24.95" customHeight="1" spans="2:2">
      <c r="B4375" s="133"/>
    </row>
    <row r="4376" s="122" customFormat="1" ht="24.95" customHeight="1" spans="2:2">
      <c r="B4376" s="133"/>
    </row>
    <row r="4377" s="122" customFormat="1" ht="24.95" customHeight="1" spans="2:2">
      <c r="B4377" s="133"/>
    </row>
    <row r="4378" s="122" customFormat="1" ht="24.95" customHeight="1" spans="2:2">
      <c r="B4378" s="133"/>
    </row>
    <row r="4379" s="122" customFormat="1" ht="24.95" customHeight="1" spans="2:2">
      <c r="B4379" s="133"/>
    </row>
    <row r="4380" s="122" customFormat="1" ht="24.95" customHeight="1" spans="2:2">
      <c r="B4380" s="133"/>
    </row>
    <row r="4381" s="122" customFormat="1" ht="24.95" customHeight="1" spans="2:2">
      <c r="B4381" s="133"/>
    </row>
    <row r="4382" s="122" customFormat="1" ht="24.95" customHeight="1" spans="2:2">
      <c r="B4382" s="133"/>
    </row>
    <row r="4383" s="122" customFormat="1" ht="24.95" customHeight="1" spans="2:2">
      <c r="B4383" s="133"/>
    </row>
    <row r="4384" s="122" customFormat="1" ht="24.95" customHeight="1" spans="2:2">
      <c r="B4384" s="133"/>
    </row>
    <row r="4385" s="122" customFormat="1" ht="24.95" customHeight="1" spans="2:2">
      <c r="B4385" s="133"/>
    </row>
    <row r="4386" s="122" customFormat="1" ht="24.95" customHeight="1" spans="2:2">
      <c r="B4386" s="133"/>
    </row>
    <row r="4387" s="122" customFormat="1" ht="24.95" customHeight="1" spans="2:2">
      <c r="B4387" s="133"/>
    </row>
    <row r="4388" s="122" customFormat="1" ht="24.95" customHeight="1" spans="2:2">
      <c r="B4388" s="133"/>
    </row>
    <row r="4389" s="122" customFormat="1" ht="24.95" customHeight="1" spans="2:2">
      <c r="B4389" s="133"/>
    </row>
    <row r="4390" s="122" customFormat="1" ht="24.95" customHeight="1" spans="2:2">
      <c r="B4390" s="133"/>
    </row>
    <row r="4391" s="122" customFormat="1" ht="24.95" customHeight="1" spans="2:2">
      <c r="B4391" s="133"/>
    </row>
    <row r="4392" s="122" customFormat="1" ht="24.95" customHeight="1" spans="2:2">
      <c r="B4392" s="133"/>
    </row>
    <row r="4393" s="122" customFormat="1" ht="24.95" customHeight="1" spans="2:2">
      <c r="B4393" s="133"/>
    </row>
    <row r="4394" s="122" customFormat="1" ht="24.95" customHeight="1" spans="2:2">
      <c r="B4394" s="133"/>
    </row>
    <row r="4395" s="122" customFormat="1" ht="24.95" customHeight="1" spans="2:2">
      <c r="B4395" s="133"/>
    </row>
    <row r="4396" s="122" customFormat="1" ht="24.95" customHeight="1" spans="2:2">
      <c r="B4396" s="133"/>
    </row>
    <row r="4397" s="122" customFormat="1" ht="24.95" customHeight="1" spans="2:2">
      <c r="B4397" s="133"/>
    </row>
    <row r="4398" s="122" customFormat="1" ht="24.95" customHeight="1" spans="2:2">
      <c r="B4398" s="133"/>
    </row>
    <row r="4399" s="122" customFormat="1" ht="24.95" customHeight="1" spans="2:2">
      <c r="B4399" s="133"/>
    </row>
    <row r="4400" s="122" customFormat="1" ht="24.95" customHeight="1" spans="2:2">
      <c r="B4400" s="133"/>
    </row>
    <row r="4401" s="122" customFormat="1" ht="24.95" customHeight="1" spans="2:2">
      <c r="B4401" s="133"/>
    </row>
    <row r="4402" s="122" customFormat="1" ht="24.95" customHeight="1" spans="2:2">
      <c r="B4402" s="133"/>
    </row>
    <row r="4403" s="122" customFormat="1" ht="24.95" customHeight="1" spans="2:2">
      <c r="B4403" s="133"/>
    </row>
    <row r="4404" s="122" customFormat="1" ht="24.95" customHeight="1" spans="2:2">
      <c r="B4404" s="133"/>
    </row>
    <row r="4405" s="122" customFormat="1" ht="24.95" customHeight="1" spans="2:2">
      <c r="B4405" s="133"/>
    </row>
    <row r="4406" s="122" customFormat="1" ht="24.95" customHeight="1" spans="2:2">
      <c r="B4406" s="133"/>
    </row>
    <row r="4407" s="122" customFormat="1" ht="24.95" customHeight="1" spans="2:2">
      <c r="B4407" s="133"/>
    </row>
    <row r="4408" s="122" customFormat="1" ht="24.95" customHeight="1" spans="2:2">
      <c r="B4408" s="133"/>
    </row>
    <row r="4409" s="122" customFormat="1" ht="24.95" customHeight="1" spans="2:2">
      <c r="B4409" s="133"/>
    </row>
    <row r="4410" s="122" customFormat="1" ht="24.95" customHeight="1" spans="2:2">
      <c r="B4410" s="133"/>
    </row>
    <row r="4411" s="122" customFormat="1" ht="24.95" customHeight="1" spans="2:2">
      <c r="B4411" s="133"/>
    </row>
    <row r="4412" s="122" customFormat="1" ht="24.95" customHeight="1" spans="2:2">
      <c r="B4412" s="133"/>
    </row>
    <row r="4413" s="122" customFormat="1" ht="24.95" customHeight="1" spans="2:2">
      <c r="B4413" s="133"/>
    </row>
    <row r="4414" s="122" customFormat="1" ht="24.95" customHeight="1" spans="2:2">
      <c r="B4414" s="133"/>
    </row>
    <row r="4415" s="122" customFormat="1" ht="24.95" customHeight="1" spans="2:2">
      <c r="B4415" s="133"/>
    </row>
    <row r="4416" s="122" customFormat="1" ht="24.95" customHeight="1" spans="2:2">
      <c r="B4416" s="133"/>
    </row>
    <row r="4417" s="122" customFormat="1" ht="24.95" customHeight="1" spans="2:2">
      <c r="B4417" s="133"/>
    </row>
    <row r="4418" s="122" customFormat="1" ht="24.95" customHeight="1" spans="2:2">
      <c r="B4418" s="133"/>
    </row>
    <row r="4419" s="122" customFormat="1" ht="24.95" customHeight="1" spans="2:2">
      <c r="B4419" s="133"/>
    </row>
    <row r="4420" s="122" customFormat="1" ht="24.95" customHeight="1" spans="2:2">
      <c r="B4420" s="133"/>
    </row>
    <row r="4421" s="122" customFormat="1" ht="24.95" customHeight="1" spans="2:2">
      <c r="B4421" s="133"/>
    </row>
    <row r="4422" s="122" customFormat="1" ht="24.95" customHeight="1" spans="2:2">
      <c r="B4422" s="133"/>
    </row>
    <row r="4423" s="122" customFormat="1" ht="24.95" customHeight="1" spans="2:2">
      <c r="B4423" s="133"/>
    </row>
    <row r="4424" s="122" customFormat="1" ht="24.95" customHeight="1" spans="2:2">
      <c r="B4424" s="133"/>
    </row>
    <row r="4425" s="122" customFormat="1" ht="24.95" customHeight="1" spans="2:2">
      <c r="B4425" s="133"/>
    </row>
    <row r="4426" s="122" customFormat="1" ht="24.95" customHeight="1" spans="2:2">
      <c r="B4426" s="133"/>
    </row>
    <row r="4427" s="122" customFormat="1" ht="24.95" customHeight="1" spans="2:2">
      <c r="B4427" s="133"/>
    </row>
    <row r="4428" s="122" customFormat="1" ht="24.95" customHeight="1" spans="2:2">
      <c r="B4428" s="133"/>
    </row>
    <row r="4429" s="122" customFormat="1" ht="24.95" customHeight="1" spans="2:2">
      <c r="B4429" s="133"/>
    </row>
    <row r="4430" s="122" customFormat="1" ht="24.95" customHeight="1" spans="2:2">
      <c r="B4430" s="133"/>
    </row>
    <row r="4431" s="122" customFormat="1" ht="24.95" customHeight="1" spans="2:2">
      <c r="B4431" s="133"/>
    </row>
    <row r="4432" s="122" customFormat="1" ht="24.95" customHeight="1" spans="2:2">
      <c r="B4432" s="133"/>
    </row>
    <row r="4433" s="122" customFormat="1" ht="24.95" customHeight="1" spans="2:2">
      <c r="B4433" s="133"/>
    </row>
    <row r="4434" s="122" customFormat="1" ht="24.95" customHeight="1" spans="2:2">
      <c r="B4434" s="133"/>
    </row>
    <row r="4435" s="122" customFormat="1" ht="24.95" customHeight="1" spans="2:2">
      <c r="B4435" s="133"/>
    </row>
    <row r="4436" s="122" customFormat="1" ht="24.95" customHeight="1" spans="2:2">
      <c r="B4436" s="133"/>
    </row>
    <row r="4437" s="122" customFormat="1" ht="24.95" customHeight="1" spans="2:2">
      <c r="B4437" s="133"/>
    </row>
    <row r="4438" s="122" customFormat="1" ht="24.95" customHeight="1" spans="2:2">
      <c r="B4438" s="133"/>
    </row>
    <row r="4439" s="122" customFormat="1" ht="24.95" customHeight="1" spans="2:2">
      <c r="B4439" s="133"/>
    </row>
    <row r="4440" s="122" customFormat="1" ht="24.95" customHeight="1" spans="2:2">
      <c r="B4440" s="133"/>
    </row>
    <row r="4441" s="122" customFormat="1" ht="24.95" customHeight="1" spans="2:2">
      <c r="B4441" s="133"/>
    </row>
    <row r="4442" s="122" customFormat="1" ht="24.95" customHeight="1" spans="2:2">
      <c r="B4442" s="133"/>
    </row>
    <row r="4443" s="122" customFormat="1" ht="24.95" customHeight="1" spans="2:2">
      <c r="B4443" s="133"/>
    </row>
    <row r="4444" s="122" customFormat="1" ht="24.95" customHeight="1" spans="2:2">
      <c r="B4444" s="133"/>
    </row>
    <row r="4445" s="122" customFormat="1" ht="24.95" customHeight="1" spans="2:2">
      <c r="B4445" s="133"/>
    </row>
    <row r="4446" s="122" customFormat="1" ht="24.95" customHeight="1" spans="2:2">
      <c r="B4446" s="133"/>
    </row>
    <row r="4447" s="122" customFormat="1" ht="24.95" customHeight="1" spans="2:2">
      <c r="B4447" s="133"/>
    </row>
    <row r="4448" s="122" customFormat="1" ht="24.95" customHeight="1" spans="2:2">
      <c r="B4448" s="133"/>
    </row>
    <row r="4449" s="122" customFormat="1" ht="24.95" customHeight="1" spans="2:2">
      <c r="B4449" s="133"/>
    </row>
    <row r="4450" s="122" customFormat="1" ht="24.95" customHeight="1" spans="2:2">
      <c r="B4450" s="133"/>
    </row>
    <row r="4451" s="122" customFormat="1" ht="24.95" customHeight="1" spans="2:2">
      <c r="B4451" s="133"/>
    </row>
    <row r="4452" s="122" customFormat="1" ht="24.95" customHeight="1" spans="2:2">
      <c r="B4452" s="133"/>
    </row>
    <row r="4453" s="122" customFormat="1" ht="24.95" customHeight="1" spans="2:2">
      <c r="B4453" s="133"/>
    </row>
    <row r="4454" s="122" customFormat="1" ht="24.95" customHeight="1" spans="2:2">
      <c r="B4454" s="133"/>
    </row>
    <row r="4455" s="122" customFormat="1" ht="24.95" customHeight="1" spans="2:2">
      <c r="B4455" s="133"/>
    </row>
    <row r="4456" s="122" customFormat="1" ht="24.95" customHeight="1" spans="2:2">
      <c r="B4456" s="133"/>
    </row>
    <row r="4457" s="122" customFormat="1" ht="24.95" customHeight="1" spans="2:2">
      <c r="B4457" s="133"/>
    </row>
    <row r="4458" s="122" customFormat="1" ht="24.95" customHeight="1" spans="2:2">
      <c r="B4458" s="133"/>
    </row>
    <row r="4459" s="122" customFormat="1" ht="24.95" customHeight="1" spans="2:2">
      <c r="B4459" s="133"/>
    </row>
    <row r="4460" s="122" customFormat="1" ht="24.95" customHeight="1" spans="2:2">
      <c r="B4460" s="133"/>
    </row>
    <row r="4461" s="122" customFormat="1" ht="24.95" customHeight="1" spans="2:2">
      <c r="B4461" s="133"/>
    </row>
    <row r="4462" s="122" customFormat="1" ht="24.95" customHeight="1" spans="2:2">
      <c r="B4462" s="133"/>
    </row>
    <row r="4463" s="122" customFormat="1" ht="24.95" customHeight="1" spans="2:2">
      <c r="B4463" s="133"/>
    </row>
    <row r="4464" s="122" customFormat="1" ht="24.95" customHeight="1" spans="2:2">
      <c r="B4464" s="133"/>
    </row>
    <row r="4465" s="122" customFormat="1" ht="24.95" customHeight="1" spans="2:2">
      <c r="B4465" s="133"/>
    </row>
    <row r="4466" s="122" customFormat="1" ht="24.95" customHeight="1" spans="2:2">
      <c r="B4466" s="133"/>
    </row>
    <row r="4467" s="122" customFormat="1" ht="24.95" customHeight="1" spans="2:2">
      <c r="B4467" s="133"/>
    </row>
    <row r="4468" s="122" customFormat="1" ht="24.95" customHeight="1" spans="2:2">
      <c r="B4468" s="133"/>
    </row>
    <row r="4469" s="122" customFormat="1" ht="24.95" customHeight="1" spans="2:2">
      <c r="B4469" s="133"/>
    </row>
    <row r="4470" s="122" customFormat="1" ht="24.95" customHeight="1" spans="2:2">
      <c r="B4470" s="133"/>
    </row>
    <row r="4471" s="122" customFormat="1" ht="24.95" customHeight="1" spans="2:2">
      <c r="B4471" s="133"/>
    </row>
    <row r="4472" s="122" customFormat="1" ht="24.95" customHeight="1" spans="2:2">
      <c r="B4472" s="133"/>
    </row>
    <row r="4473" s="122" customFormat="1" ht="24.95" customHeight="1" spans="2:2">
      <c r="B4473" s="133"/>
    </row>
    <row r="4474" s="122" customFormat="1" ht="24.95" customHeight="1" spans="2:2">
      <c r="B4474" s="133"/>
    </row>
    <row r="4475" s="122" customFormat="1" ht="24.95" customHeight="1" spans="2:2">
      <c r="B4475" s="133"/>
    </row>
    <row r="4476" s="122" customFormat="1" ht="24.95" customHeight="1" spans="2:2">
      <c r="B4476" s="133"/>
    </row>
    <row r="4477" s="122" customFormat="1" ht="24.95" customHeight="1" spans="2:2">
      <c r="B4477" s="133"/>
    </row>
    <row r="4478" s="122" customFormat="1" ht="24.95" customHeight="1" spans="2:2">
      <c r="B4478" s="133"/>
    </row>
    <row r="4479" s="122" customFormat="1" ht="24.95" customHeight="1" spans="2:2">
      <c r="B4479" s="133"/>
    </row>
    <row r="4480" s="122" customFormat="1" ht="24.95" customHeight="1" spans="2:2">
      <c r="B4480" s="133"/>
    </row>
    <row r="4481" s="122" customFormat="1" ht="24.95" customHeight="1" spans="2:2">
      <c r="B4481" s="133"/>
    </row>
    <row r="4482" s="122" customFormat="1" ht="24.95" customHeight="1" spans="2:2">
      <c r="B4482" s="133"/>
    </row>
    <row r="4483" s="122" customFormat="1" ht="24.95" customHeight="1" spans="2:2">
      <c r="B4483" s="133"/>
    </row>
    <row r="4484" s="122" customFormat="1" ht="24.95" customHeight="1" spans="2:2">
      <c r="B4484" s="133"/>
    </row>
    <row r="4485" s="122" customFormat="1" ht="24.95" customHeight="1" spans="2:2">
      <c r="B4485" s="133"/>
    </row>
    <row r="4486" s="122" customFormat="1" ht="24.95" customHeight="1" spans="2:2">
      <c r="B4486" s="133"/>
    </row>
    <row r="4487" s="122" customFormat="1" ht="24.95" customHeight="1" spans="2:2">
      <c r="B4487" s="133"/>
    </row>
    <row r="4488" s="122" customFormat="1" ht="24.95" customHeight="1" spans="2:2">
      <c r="B4488" s="133"/>
    </row>
    <row r="4489" s="122" customFormat="1" ht="24.95" customHeight="1" spans="2:2">
      <c r="B4489" s="133"/>
    </row>
    <row r="4490" s="122" customFormat="1" ht="24.95" customHeight="1" spans="2:2">
      <c r="B4490" s="133"/>
    </row>
    <row r="4491" s="122" customFormat="1" ht="24.95" customHeight="1" spans="2:2">
      <c r="B4491" s="133"/>
    </row>
    <row r="4492" s="122" customFormat="1" ht="24.95" customHeight="1" spans="2:2">
      <c r="B4492" s="133"/>
    </row>
    <row r="4493" s="122" customFormat="1" ht="24.95" customHeight="1" spans="2:2">
      <c r="B4493" s="133"/>
    </row>
    <row r="4494" s="122" customFormat="1" ht="24.95" customHeight="1" spans="2:2">
      <c r="B4494" s="133"/>
    </row>
    <row r="4495" s="122" customFormat="1" ht="24.95" customHeight="1" spans="2:2">
      <c r="B4495" s="133"/>
    </row>
    <row r="4496" s="122" customFormat="1" ht="24.95" customHeight="1" spans="2:2">
      <c r="B4496" s="133"/>
    </row>
    <row r="4497" s="122" customFormat="1" ht="24.95" customHeight="1" spans="2:2">
      <c r="B4497" s="133"/>
    </row>
    <row r="4498" s="122" customFormat="1" ht="24.95" customHeight="1" spans="2:2">
      <c r="B4498" s="133"/>
    </row>
    <row r="4499" s="122" customFormat="1" ht="24.95" customHeight="1" spans="2:2">
      <c r="B4499" s="133"/>
    </row>
    <row r="4500" s="122" customFormat="1" ht="24.95" customHeight="1" spans="2:2">
      <c r="B4500" s="133"/>
    </row>
    <row r="4501" s="122" customFormat="1" ht="24.95" customHeight="1" spans="2:2">
      <c r="B4501" s="133"/>
    </row>
    <row r="4502" s="122" customFormat="1" ht="24.95" customHeight="1" spans="2:2">
      <c r="B4502" s="133"/>
    </row>
    <row r="4503" s="122" customFormat="1" ht="24.95" customHeight="1" spans="2:2">
      <c r="B4503" s="133"/>
    </row>
    <row r="4504" s="122" customFormat="1" ht="24.95" customHeight="1" spans="2:2">
      <c r="B4504" s="133"/>
    </row>
    <row r="4505" s="122" customFormat="1" ht="24.95" customHeight="1" spans="2:2">
      <c r="B4505" s="133"/>
    </row>
    <row r="4506" s="122" customFormat="1" ht="24.95" customHeight="1" spans="2:2">
      <c r="B4506" s="133"/>
    </row>
    <row r="4507" s="122" customFormat="1" ht="24.95" customHeight="1" spans="2:2">
      <c r="B4507" s="133"/>
    </row>
    <row r="4508" s="122" customFormat="1" ht="24.95" customHeight="1" spans="2:2">
      <c r="B4508" s="133"/>
    </row>
    <row r="4509" s="122" customFormat="1" ht="24.95" customHeight="1" spans="2:2">
      <c r="B4509" s="133"/>
    </row>
    <row r="4510" s="122" customFormat="1" ht="24.95" customHeight="1" spans="2:2">
      <c r="B4510" s="133"/>
    </row>
    <row r="4511" s="122" customFormat="1" ht="24.95" customHeight="1" spans="2:2">
      <c r="B4511" s="133"/>
    </row>
    <row r="4512" s="122" customFormat="1" ht="24.95" customHeight="1" spans="2:2">
      <c r="B4512" s="133"/>
    </row>
    <row r="4513" s="122" customFormat="1" ht="24.95" customHeight="1" spans="2:2">
      <c r="B4513" s="133"/>
    </row>
    <row r="4514" s="122" customFormat="1" ht="24.95" customHeight="1" spans="2:2">
      <c r="B4514" s="133"/>
    </row>
    <row r="4515" s="122" customFormat="1" ht="24.95" customHeight="1" spans="2:2">
      <c r="B4515" s="133"/>
    </row>
    <row r="4516" s="122" customFormat="1" ht="24.95" customHeight="1" spans="2:2">
      <c r="B4516" s="133"/>
    </row>
    <row r="4517" s="122" customFormat="1" ht="24.95" customHeight="1" spans="2:2">
      <c r="B4517" s="133"/>
    </row>
    <row r="4518" s="122" customFormat="1" ht="24.95" customHeight="1" spans="2:2">
      <c r="B4518" s="133"/>
    </row>
    <row r="4519" s="122" customFormat="1" ht="24.95" customHeight="1" spans="2:2">
      <c r="B4519" s="133"/>
    </row>
    <row r="4520" s="122" customFormat="1" ht="24.95" customHeight="1" spans="2:2">
      <c r="B4520" s="133"/>
    </row>
    <row r="4521" s="122" customFormat="1" ht="24.95" customHeight="1" spans="2:2">
      <c r="B4521" s="133"/>
    </row>
    <row r="4522" s="122" customFormat="1" ht="24.95" customHeight="1" spans="2:2">
      <c r="B4522" s="133"/>
    </row>
    <row r="4523" s="122" customFormat="1" ht="24.95" customHeight="1" spans="2:2">
      <c r="B4523" s="133"/>
    </row>
    <row r="4524" s="122" customFormat="1" ht="24.95" customHeight="1" spans="2:2">
      <c r="B4524" s="133"/>
    </row>
    <row r="4525" s="122" customFormat="1" ht="24.95" customHeight="1" spans="2:2">
      <c r="B4525" s="133"/>
    </row>
    <row r="4526" s="122" customFormat="1" ht="24.95" customHeight="1" spans="2:2">
      <c r="B4526" s="133"/>
    </row>
    <row r="4527" s="122" customFormat="1" ht="24.95" customHeight="1" spans="2:2">
      <c r="B4527" s="133"/>
    </row>
    <row r="4528" s="122" customFormat="1" ht="24.95" customHeight="1" spans="2:2">
      <c r="B4528" s="133"/>
    </row>
    <row r="4529" s="122" customFormat="1" ht="24.95" customHeight="1" spans="2:2">
      <c r="B4529" s="133"/>
    </row>
    <row r="4530" s="122" customFormat="1" ht="24.95" customHeight="1" spans="2:2">
      <c r="B4530" s="133"/>
    </row>
    <row r="4531" s="122" customFormat="1" ht="24.95" customHeight="1" spans="2:2">
      <c r="B4531" s="133"/>
    </row>
    <row r="4532" s="122" customFormat="1" ht="24.95" customHeight="1" spans="2:2">
      <c r="B4532" s="133"/>
    </row>
    <row r="4533" s="122" customFormat="1" ht="24.95" customHeight="1" spans="2:2">
      <c r="B4533" s="133"/>
    </row>
    <row r="4534" s="122" customFormat="1" ht="24.95" customHeight="1" spans="2:2">
      <c r="B4534" s="133"/>
    </row>
    <row r="4535" s="122" customFormat="1" ht="24.95" customHeight="1" spans="2:2">
      <c r="B4535" s="133"/>
    </row>
    <row r="4536" s="122" customFormat="1" ht="24.95" customHeight="1" spans="2:2">
      <c r="B4536" s="133"/>
    </row>
    <row r="4537" s="122" customFormat="1" ht="24.95" customHeight="1" spans="2:2">
      <c r="B4537" s="133"/>
    </row>
    <row r="4538" s="122" customFormat="1" ht="24.95" customHeight="1" spans="2:2">
      <c r="B4538" s="133"/>
    </row>
    <row r="4539" s="122" customFormat="1" ht="24.95" customHeight="1" spans="2:2">
      <c r="B4539" s="133"/>
    </row>
    <row r="4540" s="122" customFormat="1" ht="24.95" customHeight="1" spans="2:2">
      <c r="B4540" s="133"/>
    </row>
    <row r="4541" s="122" customFormat="1" ht="24.95" customHeight="1" spans="2:2">
      <c r="B4541" s="133"/>
    </row>
    <row r="4542" s="122" customFormat="1" ht="24.95" customHeight="1" spans="2:2">
      <c r="B4542" s="133"/>
    </row>
    <row r="4543" s="122" customFormat="1" ht="24.95" customHeight="1" spans="2:2">
      <c r="B4543" s="133"/>
    </row>
    <row r="4544" s="122" customFormat="1" ht="24.95" customHeight="1" spans="2:2">
      <c r="B4544" s="133"/>
    </row>
    <row r="4545" s="122" customFormat="1" ht="24.95" customHeight="1" spans="2:2">
      <c r="B4545" s="133"/>
    </row>
    <row r="4546" s="122" customFormat="1" ht="24.95" customHeight="1" spans="2:2">
      <c r="B4546" s="133"/>
    </row>
    <row r="4547" s="122" customFormat="1" ht="24.95" customHeight="1" spans="2:2">
      <c r="B4547" s="133"/>
    </row>
    <row r="4548" s="122" customFormat="1" ht="24.95" customHeight="1" spans="2:2">
      <c r="B4548" s="133"/>
    </row>
    <row r="4549" s="122" customFormat="1" ht="24.95" customHeight="1" spans="2:2">
      <c r="B4549" s="133"/>
    </row>
    <row r="4550" s="122" customFormat="1" ht="24.95" customHeight="1" spans="2:2">
      <c r="B4550" s="133"/>
    </row>
    <row r="4551" s="122" customFormat="1" ht="24.95" customHeight="1" spans="2:2">
      <c r="B4551" s="133"/>
    </row>
    <row r="4552" s="122" customFormat="1" ht="24.95" customHeight="1" spans="2:2">
      <c r="B4552" s="133"/>
    </row>
    <row r="4553" s="122" customFormat="1" ht="24.95" customHeight="1" spans="2:2">
      <c r="B4553" s="133"/>
    </row>
    <row r="4554" s="122" customFormat="1" ht="24.95" customHeight="1" spans="2:2">
      <c r="B4554" s="133"/>
    </row>
    <row r="4555" s="122" customFormat="1" ht="24.95" customHeight="1" spans="2:2">
      <c r="B4555" s="133"/>
    </row>
    <row r="4556" s="122" customFormat="1" ht="24.95" customHeight="1" spans="2:2">
      <c r="B4556" s="133"/>
    </row>
    <row r="4557" s="122" customFormat="1" ht="24.95" customHeight="1" spans="2:2">
      <c r="B4557" s="133"/>
    </row>
    <row r="4558" s="122" customFormat="1" ht="24.95" customHeight="1" spans="2:2">
      <c r="B4558" s="133"/>
    </row>
    <row r="4559" s="122" customFormat="1" ht="24.95" customHeight="1" spans="2:2">
      <c r="B4559" s="133"/>
    </row>
    <row r="4560" s="122" customFormat="1" ht="24.95" customHeight="1" spans="2:2">
      <c r="B4560" s="133"/>
    </row>
    <row r="4561" s="122" customFormat="1" ht="24.95" customHeight="1" spans="2:2">
      <c r="B4561" s="133"/>
    </row>
    <row r="4562" s="122" customFormat="1" ht="24.95" customHeight="1" spans="2:2">
      <c r="B4562" s="133"/>
    </row>
    <row r="4563" s="122" customFormat="1" ht="24.95" customHeight="1" spans="2:2">
      <c r="B4563" s="133"/>
    </row>
    <row r="4564" s="122" customFormat="1" ht="24.95" customHeight="1" spans="2:2">
      <c r="B4564" s="133"/>
    </row>
    <row r="4565" s="122" customFormat="1" ht="24.95" customHeight="1" spans="2:2">
      <c r="B4565" s="133"/>
    </row>
    <row r="4566" s="122" customFormat="1" ht="24.95" customHeight="1" spans="2:2">
      <c r="B4566" s="133"/>
    </row>
    <row r="4567" s="122" customFormat="1" ht="24.95" customHeight="1" spans="2:2">
      <c r="B4567" s="133"/>
    </row>
    <row r="4568" s="122" customFormat="1" ht="24.95" customHeight="1" spans="2:2">
      <c r="B4568" s="133"/>
    </row>
    <row r="4569" s="122" customFormat="1" ht="24.95" customHeight="1" spans="2:2">
      <c r="B4569" s="133"/>
    </row>
    <row r="4570" s="122" customFormat="1" ht="24.95" customHeight="1" spans="2:2">
      <c r="B4570" s="133"/>
    </row>
    <row r="4571" s="122" customFormat="1" ht="24.95" customHeight="1" spans="2:2">
      <c r="B4571" s="133"/>
    </row>
    <row r="4572" s="122" customFormat="1" ht="24.95" customHeight="1" spans="2:2">
      <c r="B4572" s="133"/>
    </row>
    <row r="4573" s="122" customFormat="1" ht="24.95" customHeight="1" spans="2:2">
      <c r="B4573" s="133"/>
    </row>
    <row r="4574" s="122" customFormat="1" ht="24.95" customHeight="1" spans="2:2">
      <c r="B4574" s="133"/>
    </row>
    <row r="4575" s="122" customFormat="1" ht="24.95" customHeight="1" spans="2:2">
      <c r="B4575" s="133"/>
    </row>
    <row r="4576" s="122" customFormat="1" ht="24.95" customHeight="1" spans="2:2">
      <c r="B4576" s="133"/>
    </row>
    <row r="4577" s="122" customFormat="1" ht="24.95" customHeight="1" spans="2:2">
      <c r="B4577" s="133"/>
    </row>
    <row r="4578" s="122" customFormat="1" ht="24.95" customHeight="1" spans="2:2">
      <c r="B4578" s="133"/>
    </row>
    <row r="4579" s="122" customFormat="1" ht="24.95" customHeight="1" spans="2:2">
      <c r="B4579" s="133"/>
    </row>
    <row r="4580" s="122" customFormat="1" ht="24.95" customHeight="1" spans="2:2">
      <c r="B4580" s="133"/>
    </row>
    <row r="4581" s="122" customFormat="1" ht="24.95" customHeight="1" spans="2:2">
      <c r="B4581" s="133"/>
    </row>
    <row r="4582" s="122" customFormat="1" ht="24.95" customHeight="1" spans="2:2">
      <c r="B4582" s="133"/>
    </row>
    <row r="4583" s="122" customFormat="1" ht="24.95" customHeight="1" spans="2:2">
      <c r="B4583" s="133"/>
    </row>
    <row r="4584" s="122" customFormat="1" ht="24.95" customHeight="1" spans="2:2">
      <c r="B4584" s="133"/>
    </row>
    <row r="4585" s="122" customFormat="1" ht="24.95" customHeight="1" spans="2:2">
      <c r="B4585" s="133"/>
    </row>
    <row r="4586" s="122" customFormat="1" ht="24.95" customHeight="1" spans="2:2">
      <c r="B4586" s="133"/>
    </row>
    <row r="4587" s="122" customFormat="1" ht="24.95" customHeight="1" spans="2:2">
      <c r="B4587" s="133"/>
    </row>
    <row r="4588" s="122" customFormat="1" ht="24.95" customHeight="1" spans="2:2">
      <c r="B4588" s="133"/>
    </row>
    <row r="4589" s="122" customFormat="1" ht="24.95" customHeight="1" spans="2:2">
      <c r="B4589" s="133"/>
    </row>
    <row r="4590" s="122" customFormat="1" ht="24.95" customHeight="1" spans="2:2">
      <c r="B4590" s="133"/>
    </row>
    <row r="4591" s="122" customFormat="1" ht="24.95" customHeight="1" spans="2:2">
      <c r="B4591" s="133"/>
    </row>
    <row r="4592" s="122" customFormat="1" ht="24.95" customHeight="1" spans="2:2">
      <c r="B4592" s="133"/>
    </row>
    <row r="4593" s="122" customFormat="1" ht="24.95" customHeight="1" spans="2:2">
      <c r="B4593" s="133"/>
    </row>
    <row r="4594" s="122" customFormat="1" ht="24.95" customHeight="1" spans="2:2">
      <c r="B4594" s="133"/>
    </row>
    <row r="4595" s="122" customFormat="1" ht="24.95" customHeight="1" spans="2:2">
      <c r="B4595" s="133"/>
    </row>
    <row r="4596" s="122" customFormat="1" ht="24.95" customHeight="1" spans="2:2">
      <c r="B4596" s="133"/>
    </row>
    <row r="4597" s="122" customFormat="1" ht="24.95" customHeight="1" spans="2:2">
      <c r="B4597" s="133"/>
    </row>
    <row r="4598" s="122" customFormat="1" ht="24.95" customHeight="1" spans="2:2">
      <c r="B4598" s="133"/>
    </row>
    <row r="4599" s="122" customFormat="1" ht="24.95" customHeight="1" spans="2:2">
      <c r="B4599" s="133"/>
    </row>
    <row r="4600" s="122" customFormat="1" ht="24.95" customHeight="1" spans="2:2">
      <c r="B4600" s="133"/>
    </row>
    <row r="4601" s="122" customFormat="1" ht="24.95" customHeight="1" spans="2:2">
      <c r="B4601" s="133"/>
    </row>
    <row r="4602" s="122" customFormat="1" ht="24.95" customHeight="1" spans="2:2">
      <c r="B4602" s="133"/>
    </row>
    <row r="4603" s="122" customFormat="1" ht="24.95" customHeight="1" spans="2:2">
      <c r="B4603" s="133"/>
    </row>
    <row r="4604" s="122" customFormat="1" ht="24.95" customHeight="1" spans="2:2">
      <c r="B4604" s="133"/>
    </row>
    <row r="4605" s="122" customFormat="1" ht="24.95" customHeight="1" spans="2:2">
      <c r="B4605" s="133"/>
    </row>
    <row r="4606" s="122" customFormat="1" ht="24.95" customHeight="1" spans="2:2">
      <c r="B4606" s="133"/>
    </row>
    <row r="4607" s="122" customFormat="1" ht="24.95" customHeight="1" spans="2:2">
      <c r="B4607" s="133"/>
    </row>
    <row r="4608" s="122" customFormat="1" ht="24.95" customHeight="1" spans="2:2">
      <c r="B4608" s="133"/>
    </row>
    <row r="4609" s="122" customFormat="1" ht="24.95" customHeight="1" spans="2:2">
      <c r="B4609" s="133"/>
    </row>
    <row r="4610" s="122" customFormat="1" ht="24.95" customHeight="1" spans="2:2">
      <c r="B4610" s="133"/>
    </row>
    <row r="4611" s="122" customFormat="1" ht="24.95" customHeight="1" spans="2:2">
      <c r="B4611" s="133"/>
    </row>
    <row r="4612" s="122" customFormat="1" ht="24.95" customHeight="1" spans="2:2">
      <c r="B4612" s="133"/>
    </row>
    <row r="4613" s="122" customFormat="1" ht="24.95" customHeight="1" spans="2:2">
      <c r="B4613" s="133"/>
    </row>
    <row r="4614" s="122" customFormat="1" ht="24.95" customHeight="1" spans="2:2">
      <c r="B4614" s="133"/>
    </row>
    <row r="4615" s="122" customFormat="1" ht="24.95" customHeight="1" spans="2:2">
      <c r="B4615" s="133"/>
    </row>
    <row r="4616" s="122" customFormat="1" ht="24.95" customHeight="1" spans="2:2">
      <c r="B4616" s="133"/>
    </row>
    <row r="4617" s="122" customFormat="1" ht="24.95" customHeight="1" spans="2:2">
      <c r="B4617" s="133"/>
    </row>
    <row r="4618" s="122" customFormat="1" ht="24.95" customHeight="1" spans="2:2">
      <c r="B4618" s="133"/>
    </row>
    <row r="4619" s="122" customFormat="1" ht="24.95" customHeight="1" spans="2:2">
      <c r="B4619" s="133"/>
    </row>
    <row r="4620" s="122" customFormat="1" ht="24.95" customHeight="1" spans="2:2">
      <c r="B4620" s="133"/>
    </row>
    <row r="4621" s="122" customFormat="1" ht="24.95" customHeight="1" spans="2:2">
      <c r="B4621" s="133"/>
    </row>
    <row r="4622" s="122" customFormat="1" ht="24.95" customHeight="1" spans="2:2">
      <c r="B4622" s="133"/>
    </row>
    <row r="4623" s="122" customFormat="1" ht="24.95" customHeight="1" spans="2:2">
      <c r="B4623" s="133"/>
    </row>
    <row r="4624" s="122" customFormat="1" ht="24.95" customHeight="1" spans="2:2">
      <c r="B4624" s="133"/>
    </row>
    <row r="4625" s="122" customFormat="1" ht="24.95" customHeight="1" spans="2:2">
      <c r="B4625" s="133"/>
    </row>
    <row r="4626" s="122" customFormat="1" ht="24.95" customHeight="1" spans="2:2">
      <c r="B4626" s="133"/>
    </row>
    <row r="4627" s="122" customFormat="1" ht="24.95" customHeight="1" spans="2:2">
      <c r="B4627" s="133"/>
    </row>
    <row r="4628" s="122" customFormat="1" ht="24.95" customHeight="1" spans="2:2">
      <c r="B4628" s="133"/>
    </row>
    <row r="4629" s="122" customFormat="1" ht="24.95" customHeight="1" spans="2:2">
      <c r="B4629" s="133"/>
    </row>
    <row r="4630" s="122" customFormat="1" ht="24.95" customHeight="1" spans="2:2">
      <c r="B4630" s="133"/>
    </row>
    <row r="4631" s="122" customFormat="1" ht="24.95" customHeight="1" spans="2:2">
      <c r="B4631" s="133"/>
    </row>
    <row r="4632" s="122" customFormat="1" ht="24.95" customHeight="1" spans="2:2">
      <c r="B4632" s="133"/>
    </row>
    <row r="4633" s="122" customFormat="1" ht="24.95" customHeight="1" spans="2:2">
      <c r="B4633" s="133"/>
    </row>
    <row r="4634" s="122" customFormat="1" ht="24.95" customHeight="1" spans="2:2">
      <c r="B4634" s="133"/>
    </row>
    <row r="4635" s="122" customFormat="1" ht="24.95" customHeight="1" spans="2:2">
      <c r="B4635" s="133"/>
    </row>
    <row r="4636" s="122" customFormat="1" ht="24.95" customHeight="1" spans="2:2">
      <c r="B4636" s="133"/>
    </row>
    <row r="4637" s="122" customFormat="1" ht="24.95" customHeight="1" spans="2:2">
      <c r="B4637" s="133"/>
    </row>
    <row r="4638" s="122" customFormat="1" ht="24.95" customHeight="1" spans="2:2">
      <c r="B4638" s="133"/>
    </row>
    <row r="4639" s="122" customFormat="1" ht="24.95" customHeight="1" spans="2:2">
      <c r="B4639" s="133"/>
    </row>
    <row r="4640" s="122" customFormat="1" ht="24.95" customHeight="1" spans="2:2">
      <c r="B4640" s="133"/>
    </row>
    <row r="4641" s="122" customFormat="1" ht="24.95" customHeight="1" spans="2:2">
      <c r="B4641" s="133"/>
    </row>
    <row r="4642" s="122" customFormat="1" ht="24.95" customHeight="1" spans="2:2">
      <c r="B4642" s="133"/>
    </row>
    <row r="4643" s="122" customFormat="1" ht="24.95" customHeight="1" spans="2:2">
      <c r="B4643" s="133"/>
    </row>
    <row r="4644" s="122" customFormat="1" ht="24.95" customHeight="1" spans="2:2">
      <c r="B4644" s="133"/>
    </row>
    <row r="4645" s="122" customFormat="1" ht="24.95" customHeight="1" spans="2:2">
      <c r="B4645" s="133"/>
    </row>
    <row r="4646" s="122" customFormat="1" ht="24.95" customHeight="1" spans="2:2">
      <c r="B4646" s="133"/>
    </row>
    <row r="4647" s="122" customFormat="1" ht="24.95" customHeight="1" spans="2:2">
      <c r="B4647" s="133"/>
    </row>
    <row r="4648" s="122" customFormat="1" ht="24.95" customHeight="1" spans="2:2">
      <c r="B4648" s="133"/>
    </row>
    <row r="4649" s="122" customFormat="1" ht="24.95" customHeight="1" spans="2:2">
      <c r="B4649" s="133"/>
    </row>
    <row r="4650" s="122" customFormat="1" ht="24.95" customHeight="1" spans="2:2">
      <c r="B4650" s="133"/>
    </row>
    <row r="4651" s="122" customFormat="1" ht="24.95" customHeight="1" spans="2:2">
      <c r="B4651" s="133"/>
    </row>
    <row r="4652" s="122" customFormat="1" ht="24.95" customHeight="1" spans="2:2">
      <c r="B4652" s="133"/>
    </row>
    <row r="4653" s="122" customFormat="1" ht="24.95" customHeight="1" spans="2:2">
      <c r="B4653" s="133"/>
    </row>
    <row r="4654" s="122" customFormat="1" ht="24.95" customHeight="1" spans="2:2">
      <c r="B4654" s="133"/>
    </row>
    <row r="4655" s="122" customFormat="1" ht="24.95" customHeight="1" spans="2:2">
      <c r="B4655" s="133"/>
    </row>
    <row r="4656" s="122" customFormat="1" ht="24.95" customHeight="1" spans="2:2">
      <c r="B4656" s="133"/>
    </row>
    <row r="4657" s="122" customFormat="1" ht="24.95" customHeight="1" spans="2:2">
      <c r="B4657" s="133"/>
    </row>
    <row r="4658" s="122" customFormat="1" ht="24.95" customHeight="1" spans="2:2">
      <c r="B4658" s="133"/>
    </row>
    <row r="4659" s="122" customFormat="1" ht="24.95" customHeight="1" spans="2:2">
      <c r="B4659" s="133"/>
    </row>
    <row r="4660" s="122" customFormat="1" ht="24.95" customHeight="1" spans="2:2">
      <c r="B4660" s="133"/>
    </row>
    <row r="4661" s="122" customFormat="1" ht="24.95" customHeight="1" spans="2:2">
      <c r="B4661" s="133"/>
    </row>
    <row r="4662" s="122" customFormat="1" ht="24.95" customHeight="1" spans="2:2">
      <c r="B4662" s="133"/>
    </row>
    <row r="4663" s="122" customFormat="1" ht="24.95" customHeight="1" spans="2:2">
      <c r="B4663" s="133"/>
    </row>
    <row r="4664" s="122" customFormat="1" ht="24.95" customHeight="1" spans="2:2">
      <c r="B4664" s="133"/>
    </row>
    <row r="4665" s="122" customFormat="1" ht="24.95" customHeight="1" spans="2:2">
      <c r="B4665" s="133"/>
    </row>
    <row r="4666" s="122" customFormat="1" ht="24.95" customHeight="1" spans="2:2">
      <c r="B4666" s="133"/>
    </row>
    <row r="4667" s="122" customFormat="1" ht="24.95" customHeight="1" spans="2:2">
      <c r="B4667" s="133"/>
    </row>
    <row r="4668" s="122" customFormat="1" ht="24.95" customHeight="1" spans="2:2">
      <c r="B4668" s="133"/>
    </row>
    <row r="4669" s="122" customFormat="1" ht="24.95" customHeight="1" spans="2:2">
      <c r="B4669" s="133"/>
    </row>
    <row r="4670" s="122" customFormat="1" ht="24.95" customHeight="1" spans="2:2">
      <c r="B4670" s="133"/>
    </row>
    <row r="4671" s="122" customFormat="1" ht="24.95" customHeight="1" spans="2:2">
      <c r="B4671" s="133"/>
    </row>
    <row r="4672" s="122" customFormat="1" ht="24.95" customHeight="1" spans="2:2">
      <c r="B4672" s="133"/>
    </row>
    <row r="4673" s="122" customFormat="1" ht="24.95" customHeight="1" spans="2:2">
      <c r="B4673" s="133"/>
    </row>
    <row r="4674" s="122" customFormat="1" ht="24.95" customHeight="1" spans="2:2">
      <c r="B4674" s="133"/>
    </row>
    <row r="4675" s="122" customFormat="1" ht="24.95" customHeight="1" spans="2:2">
      <c r="B4675" s="133"/>
    </row>
    <row r="4676" s="122" customFormat="1" ht="24.95" customHeight="1" spans="2:2">
      <c r="B4676" s="133"/>
    </row>
    <row r="4677" s="122" customFormat="1" ht="24.95" customHeight="1" spans="2:2">
      <c r="B4677" s="133"/>
    </row>
    <row r="4678" s="122" customFormat="1" ht="24.95" customHeight="1" spans="2:2">
      <c r="B4678" s="133"/>
    </row>
    <row r="4679" s="122" customFormat="1" ht="24.95" customHeight="1" spans="2:2">
      <c r="B4679" s="133"/>
    </row>
    <row r="4680" s="122" customFormat="1" ht="24.95" customHeight="1" spans="2:2">
      <c r="B4680" s="133"/>
    </row>
    <row r="4681" s="122" customFormat="1" ht="24.95" customHeight="1" spans="2:2">
      <c r="B4681" s="133"/>
    </row>
    <row r="4682" s="122" customFormat="1" ht="24.95" customHeight="1" spans="2:2">
      <c r="B4682" s="133"/>
    </row>
    <row r="4683" s="122" customFormat="1" ht="24.95" customHeight="1" spans="2:2">
      <c r="B4683" s="133"/>
    </row>
    <row r="4684" s="122" customFormat="1" ht="24.95" customHeight="1" spans="2:2">
      <c r="B4684" s="133"/>
    </row>
    <row r="4685" s="122" customFormat="1" ht="24.95" customHeight="1" spans="2:2">
      <c r="B4685" s="133"/>
    </row>
    <row r="4686" s="122" customFormat="1" ht="24.95" customHeight="1" spans="2:2">
      <c r="B4686" s="133"/>
    </row>
    <row r="4687" s="122" customFormat="1" ht="24.95" customHeight="1" spans="2:2">
      <c r="B4687" s="133"/>
    </row>
    <row r="4688" s="122" customFormat="1" ht="24.95" customHeight="1" spans="2:2">
      <c r="B4688" s="133"/>
    </row>
    <row r="4689" s="122" customFormat="1" ht="24.95" customHeight="1" spans="2:2">
      <c r="B4689" s="133"/>
    </row>
    <row r="4690" s="122" customFormat="1" ht="24.95" customHeight="1" spans="2:2">
      <c r="B4690" s="133"/>
    </row>
    <row r="4691" s="122" customFormat="1" ht="24.95" customHeight="1" spans="2:2">
      <c r="B4691" s="133"/>
    </row>
    <row r="4692" s="122" customFormat="1" ht="24.95" customHeight="1" spans="2:2">
      <c r="B4692" s="133"/>
    </row>
    <row r="4693" s="122" customFormat="1" ht="24.95" customHeight="1" spans="2:2">
      <c r="B4693" s="133"/>
    </row>
    <row r="4694" s="122" customFormat="1" ht="24.95" customHeight="1" spans="2:2">
      <c r="B4694" s="133"/>
    </row>
    <row r="4695" s="122" customFormat="1" ht="24.95" customHeight="1" spans="2:2">
      <c r="B4695" s="133"/>
    </row>
    <row r="4696" s="122" customFormat="1" ht="24.95" customHeight="1" spans="2:2">
      <c r="B4696" s="133"/>
    </row>
    <row r="4697" s="122" customFormat="1" ht="24.95" customHeight="1" spans="2:2">
      <c r="B4697" s="133"/>
    </row>
    <row r="4698" s="122" customFormat="1" ht="24.95" customHeight="1" spans="2:2">
      <c r="B4698" s="133"/>
    </row>
    <row r="4699" s="122" customFormat="1" ht="24.95" customHeight="1" spans="2:2">
      <c r="B4699" s="133"/>
    </row>
    <row r="4700" s="122" customFormat="1" ht="24.95" customHeight="1" spans="2:2">
      <c r="B4700" s="133"/>
    </row>
    <row r="4701" s="122" customFormat="1" ht="24.95" customHeight="1" spans="2:2">
      <c r="B4701" s="133"/>
    </row>
    <row r="4702" s="122" customFormat="1" ht="24.95" customHeight="1" spans="2:2">
      <c r="B4702" s="133"/>
    </row>
    <row r="4703" s="122" customFormat="1" ht="24.95" customHeight="1" spans="2:2">
      <c r="B4703" s="133"/>
    </row>
    <row r="4704" s="122" customFormat="1" ht="24.95" customHeight="1" spans="2:2">
      <c r="B4704" s="133"/>
    </row>
    <row r="4705" s="122" customFormat="1" ht="24.95" customHeight="1" spans="2:2">
      <c r="B4705" s="133"/>
    </row>
    <row r="4706" s="122" customFormat="1" ht="24.95" customHeight="1" spans="2:2">
      <c r="B4706" s="133"/>
    </row>
    <row r="4707" s="122" customFormat="1" ht="24.95" customHeight="1" spans="2:2">
      <c r="B4707" s="133"/>
    </row>
    <row r="4708" s="122" customFormat="1" ht="24.95" customHeight="1" spans="2:2">
      <c r="B4708" s="133"/>
    </row>
    <row r="4709" s="122" customFormat="1" ht="24.95" customHeight="1" spans="2:2">
      <c r="B4709" s="133"/>
    </row>
    <row r="4710" s="122" customFormat="1" ht="24.95" customHeight="1" spans="2:2">
      <c r="B4710" s="133"/>
    </row>
    <row r="4711" s="122" customFormat="1" ht="24.95" customHeight="1" spans="2:2">
      <c r="B4711" s="133"/>
    </row>
    <row r="4712" s="122" customFormat="1" ht="24.95" customHeight="1" spans="2:2">
      <c r="B4712" s="133"/>
    </row>
    <row r="4713" s="122" customFormat="1" ht="24.95" customHeight="1" spans="2:2">
      <c r="B4713" s="133"/>
    </row>
    <row r="4714" s="122" customFormat="1" ht="24.95" customHeight="1" spans="2:2">
      <c r="B4714" s="133"/>
    </row>
    <row r="4715" s="122" customFormat="1" ht="24.95" customHeight="1" spans="2:2">
      <c r="B4715" s="133"/>
    </row>
    <row r="4716" s="122" customFormat="1" ht="24.95" customHeight="1" spans="2:2">
      <c r="B4716" s="133"/>
    </row>
    <row r="4717" s="122" customFormat="1" ht="24.95" customHeight="1" spans="2:2">
      <c r="B4717" s="133"/>
    </row>
    <row r="4718" s="122" customFormat="1" ht="24.95" customHeight="1" spans="2:2">
      <c r="B4718" s="133"/>
    </row>
    <row r="4719" s="122" customFormat="1" ht="24.95" customHeight="1" spans="2:2">
      <c r="B4719" s="133"/>
    </row>
    <row r="4720" s="122" customFormat="1" ht="24.95" customHeight="1" spans="2:2">
      <c r="B4720" s="133"/>
    </row>
    <row r="4721" s="122" customFormat="1" ht="24.95" customHeight="1" spans="2:2">
      <c r="B4721" s="133"/>
    </row>
    <row r="4722" s="122" customFormat="1" ht="24.95" customHeight="1" spans="2:2">
      <c r="B4722" s="133"/>
    </row>
    <row r="4723" s="122" customFormat="1" ht="24.95" customHeight="1" spans="2:2">
      <c r="B4723" s="133"/>
    </row>
    <row r="4724" s="122" customFormat="1" ht="24.95" customHeight="1" spans="2:2">
      <c r="B4724" s="133"/>
    </row>
    <row r="4725" s="122" customFormat="1" ht="24.95" customHeight="1" spans="2:2">
      <c r="B4725" s="133"/>
    </row>
    <row r="4726" s="122" customFormat="1" ht="24.95" customHeight="1" spans="2:2">
      <c r="B4726" s="133"/>
    </row>
    <row r="4727" s="122" customFormat="1" ht="24.95" customHeight="1" spans="2:2">
      <c r="B4727" s="133"/>
    </row>
    <row r="4728" s="122" customFormat="1" ht="24.95" customHeight="1" spans="2:2">
      <c r="B4728" s="133"/>
    </row>
    <row r="4729" s="122" customFormat="1" ht="24.95" customHeight="1" spans="2:2">
      <c r="B4729" s="133"/>
    </row>
    <row r="4730" s="122" customFormat="1" ht="24.95" customHeight="1" spans="2:2">
      <c r="B4730" s="133"/>
    </row>
    <row r="4731" s="122" customFormat="1" ht="24.95" customHeight="1" spans="2:2">
      <c r="B4731" s="133"/>
    </row>
    <row r="4732" s="122" customFormat="1" ht="24.95" customHeight="1" spans="2:2">
      <c r="B4732" s="133"/>
    </row>
    <row r="4733" s="122" customFormat="1" ht="24.95" customHeight="1" spans="2:2">
      <c r="B4733" s="133"/>
    </row>
    <row r="4734" s="122" customFormat="1" ht="24.95" customHeight="1" spans="2:2">
      <c r="B4734" s="133"/>
    </row>
    <row r="4735" s="122" customFormat="1" ht="24.95" customHeight="1" spans="2:2">
      <c r="B4735" s="133"/>
    </row>
    <row r="4736" s="122" customFormat="1" ht="24.95" customHeight="1" spans="2:2">
      <c r="B4736" s="133"/>
    </row>
    <row r="4737" s="122" customFormat="1" ht="24.95" customHeight="1" spans="2:2">
      <c r="B4737" s="133"/>
    </row>
    <row r="4738" s="122" customFormat="1" ht="24.95" customHeight="1" spans="2:2">
      <c r="B4738" s="133"/>
    </row>
    <row r="4739" s="122" customFormat="1" ht="24.95" customHeight="1" spans="2:2">
      <c r="B4739" s="133"/>
    </row>
    <row r="4740" s="122" customFormat="1" ht="24.95" customHeight="1" spans="2:2">
      <c r="B4740" s="133"/>
    </row>
    <row r="4741" s="122" customFormat="1" ht="24.95" customHeight="1" spans="2:2">
      <c r="B4741" s="133"/>
    </row>
    <row r="4742" s="122" customFormat="1" ht="24.95" customHeight="1" spans="2:2">
      <c r="B4742" s="133"/>
    </row>
    <row r="4743" s="122" customFormat="1" ht="24.95" customHeight="1" spans="2:2">
      <c r="B4743" s="133"/>
    </row>
    <row r="4744" s="122" customFormat="1" ht="24.95" customHeight="1" spans="2:2">
      <c r="B4744" s="133"/>
    </row>
    <row r="4745" s="122" customFormat="1" ht="24.95" customHeight="1" spans="2:2">
      <c r="B4745" s="133"/>
    </row>
    <row r="4746" s="122" customFormat="1" ht="24.95" customHeight="1" spans="2:2">
      <c r="B4746" s="133"/>
    </row>
    <row r="4747" s="122" customFormat="1" ht="24.95" customHeight="1" spans="2:2">
      <c r="B4747" s="133"/>
    </row>
    <row r="4748" s="122" customFormat="1" ht="24.95" customHeight="1" spans="2:2">
      <c r="B4748" s="133"/>
    </row>
    <row r="4749" s="122" customFormat="1" ht="24.95" customHeight="1" spans="2:2">
      <c r="B4749" s="133"/>
    </row>
    <row r="4750" s="122" customFormat="1" ht="24.95" customHeight="1" spans="2:2">
      <c r="B4750" s="133"/>
    </row>
    <row r="4751" s="122" customFormat="1" ht="24.95" customHeight="1" spans="2:2">
      <c r="B4751" s="133"/>
    </row>
    <row r="4752" s="122" customFormat="1" ht="24.95" customHeight="1" spans="2:2">
      <c r="B4752" s="133"/>
    </row>
    <row r="4753" s="122" customFormat="1" ht="24.95" customHeight="1" spans="2:2">
      <c r="B4753" s="133"/>
    </row>
    <row r="4754" s="122" customFormat="1" ht="24.95" customHeight="1" spans="2:2">
      <c r="B4754" s="133"/>
    </row>
    <row r="4755" s="122" customFormat="1" ht="24.95" customHeight="1" spans="2:2">
      <c r="B4755" s="133"/>
    </row>
    <row r="4756" s="122" customFormat="1" ht="24.95" customHeight="1" spans="2:2">
      <c r="B4756" s="133"/>
    </row>
    <row r="4757" s="122" customFormat="1" ht="24.95" customHeight="1" spans="2:2">
      <c r="B4757" s="133"/>
    </row>
    <row r="4758" s="122" customFormat="1" ht="24.95" customHeight="1" spans="2:2">
      <c r="B4758" s="133"/>
    </row>
    <row r="4759" s="122" customFormat="1" ht="24.95" customHeight="1" spans="2:2">
      <c r="B4759" s="133"/>
    </row>
    <row r="4760" s="122" customFormat="1" ht="24.95" customHeight="1" spans="2:2">
      <c r="B4760" s="133"/>
    </row>
    <row r="4761" s="122" customFormat="1" ht="24.95" customHeight="1" spans="2:2">
      <c r="B4761" s="133"/>
    </row>
    <row r="4762" s="122" customFormat="1" ht="24.95" customHeight="1" spans="2:2">
      <c r="B4762" s="133"/>
    </row>
    <row r="4763" s="122" customFormat="1" ht="24.95" customHeight="1" spans="2:2">
      <c r="B4763" s="133"/>
    </row>
    <row r="4764" s="122" customFormat="1" ht="24.95" customHeight="1" spans="2:2">
      <c r="B4764" s="133"/>
    </row>
    <row r="4765" s="122" customFormat="1" ht="24.95" customHeight="1" spans="2:2">
      <c r="B4765" s="133"/>
    </row>
    <row r="4766" s="122" customFormat="1" ht="24.95" customHeight="1" spans="2:2">
      <c r="B4766" s="133"/>
    </row>
    <row r="4767" s="122" customFormat="1" ht="24.95" customHeight="1" spans="2:2">
      <c r="B4767" s="133"/>
    </row>
    <row r="4768" s="122" customFormat="1" ht="24.95" customHeight="1" spans="2:2">
      <c r="B4768" s="133"/>
    </row>
    <row r="4769" s="122" customFormat="1" ht="24.95" customHeight="1" spans="2:2">
      <c r="B4769" s="133"/>
    </row>
    <row r="4770" s="122" customFormat="1" ht="24.95" customHeight="1" spans="2:2">
      <c r="B4770" s="133"/>
    </row>
    <row r="4771" s="122" customFormat="1" ht="24.95" customHeight="1" spans="2:2">
      <c r="B4771" s="133"/>
    </row>
    <row r="4772" s="122" customFormat="1" ht="24.95" customHeight="1" spans="2:2">
      <c r="B4772" s="133"/>
    </row>
    <row r="4773" s="122" customFormat="1" ht="24.95" customHeight="1" spans="2:2">
      <c r="B4773" s="133"/>
    </row>
    <row r="4774" s="122" customFormat="1" ht="24.95" customHeight="1" spans="2:2">
      <c r="B4774" s="133"/>
    </row>
    <row r="4775" s="122" customFormat="1" ht="24.95" customHeight="1" spans="2:2">
      <c r="B4775" s="133"/>
    </row>
    <row r="4776" s="122" customFormat="1" ht="24.95" customHeight="1" spans="2:2">
      <c r="B4776" s="133"/>
    </row>
    <row r="4777" s="122" customFormat="1" ht="24.95" customHeight="1" spans="2:2">
      <c r="B4777" s="133"/>
    </row>
    <row r="4778" s="122" customFormat="1" ht="24.95" customHeight="1" spans="2:2">
      <c r="B4778" s="133"/>
    </row>
    <row r="4779" s="122" customFormat="1" ht="24.95" customHeight="1" spans="2:2">
      <c r="B4779" s="133"/>
    </row>
    <row r="4780" s="122" customFormat="1" ht="24.95" customHeight="1" spans="2:2">
      <c r="B4780" s="133"/>
    </row>
    <row r="4781" s="122" customFormat="1" ht="24.95" customHeight="1" spans="2:2">
      <c r="B4781" s="133"/>
    </row>
    <row r="4782" s="122" customFormat="1" ht="24.95" customHeight="1" spans="2:2">
      <c r="B4782" s="133"/>
    </row>
    <row r="4783" s="122" customFormat="1" ht="24.95" customHeight="1" spans="2:2">
      <c r="B4783" s="133"/>
    </row>
    <row r="4784" s="122" customFormat="1" ht="24.95" customHeight="1" spans="2:2">
      <c r="B4784" s="133"/>
    </row>
    <row r="4785" s="122" customFormat="1" ht="24.95" customHeight="1" spans="2:2">
      <c r="B4785" s="133"/>
    </row>
    <row r="4786" s="122" customFormat="1" ht="24.95" customHeight="1" spans="2:2">
      <c r="B4786" s="133"/>
    </row>
    <row r="4787" s="122" customFormat="1" ht="24.95" customHeight="1" spans="2:2">
      <c r="B4787" s="133"/>
    </row>
    <row r="4788" s="122" customFormat="1" ht="24.95" customHeight="1" spans="2:2">
      <c r="B4788" s="133"/>
    </row>
    <row r="4789" s="122" customFormat="1" ht="24.95" customHeight="1" spans="2:2">
      <c r="B4789" s="133"/>
    </row>
    <row r="4790" s="122" customFormat="1" ht="24.95" customHeight="1" spans="2:2">
      <c r="B4790" s="133"/>
    </row>
    <row r="4791" s="122" customFormat="1" ht="24.95" customHeight="1" spans="2:2">
      <c r="B4791" s="133"/>
    </row>
    <row r="4792" s="122" customFormat="1" ht="24.95" customHeight="1" spans="2:2">
      <c r="B4792" s="133"/>
    </row>
    <row r="4793" s="122" customFormat="1" ht="24.95" customHeight="1" spans="2:2">
      <c r="B4793" s="133"/>
    </row>
    <row r="4794" s="122" customFormat="1" ht="24.95" customHeight="1" spans="2:2">
      <c r="B4794" s="133"/>
    </row>
    <row r="4795" s="122" customFormat="1" ht="24.95" customHeight="1" spans="2:2">
      <c r="B4795" s="133"/>
    </row>
    <row r="4796" s="122" customFormat="1" ht="24.95" customHeight="1" spans="2:2">
      <c r="B4796" s="133"/>
    </row>
    <row r="4797" s="122" customFormat="1" ht="24.95" customHeight="1" spans="2:2">
      <c r="B4797" s="133"/>
    </row>
    <row r="4798" s="122" customFormat="1" ht="24.95" customHeight="1" spans="2:2">
      <c r="B4798" s="133"/>
    </row>
    <row r="4799" s="122" customFormat="1" ht="24.95" customHeight="1" spans="2:2">
      <c r="B4799" s="133"/>
    </row>
    <row r="4800" s="122" customFormat="1" ht="24.95" customHeight="1" spans="2:2">
      <c r="B4800" s="133"/>
    </row>
    <row r="4801" s="122" customFormat="1" ht="24.95" customHeight="1" spans="2:2">
      <c r="B4801" s="133"/>
    </row>
    <row r="4802" s="122" customFormat="1" ht="24.95" customHeight="1" spans="2:2">
      <c r="B4802" s="133"/>
    </row>
    <row r="4803" s="122" customFormat="1" ht="24.95" customHeight="1" spans="2:2">
      <c r="B4803" s="133"/>
    </row>
    <row r="4804" s="122" customFormat="1" ht="24.95" customHeight="1" spans="2:2">
      <c r="B4804" s="133"/>
    </row>
    <row r="4805" s="122" customFormat="1" ht="24.95" customHeight="1" spans="2:2">
      <c r="B4805" s="133"/>
    </row>
  </sheetData>
  <mergeCells count="1">
    <mergeCell ref="A1:E1"/>
  </mergeCells>
  <printOptions horizontalCentered="1"/>
  <pageMargins left="0.78740157480315" right="0.78740157480315" top="0.905511811023622" bottom="0.708661417322835" header="0.31496062992126" footer="0.31496062992126"/>
  <pageSetup paperSize="9" scale="95" firstPageNumber="8" orientation="portrait" useFirstPageNumber="1"/>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4772"/>
  <sheetViews>
    <sheetView showGridLines="0" showZeros="0" workbookViewId="0">
      <pane xSplit="1" ySplit="3" topLeftCell="B4" activePane="bottomRight" state="frozen"/>
      <selection/>
      <selection pane="topRight"/>
      <selection pane="bottomLeft"/>
      <selection pane="bottomRight" activeCell="B15" sqref="B15"/>
    </sheetView>
  </sheetViews>
  <sheetFormatPr defaultColWidth="8.75" defaultRowHeight="15.6"/>
  <cols>
    <col min="1" max="1" width="53.2" style="122" customWidth="1"/>
    <col min="2" max="2" width="16.3" style="122" customWidth="1"/>
    <col min="3" max="28" width="9" style="122" customWidth="1"/>
    <col min="29" max="220" width="8.75" style="122"/>
    <col min="221" max="243" width="9" style="122" customWidth="1"/>
  </cols>
  <sheetData>
    <row r="1" s="96" customFormat="1" ht="35.1" customHeight="1" spans="1:243">
      <c r="A1" s="123" t="s">
        <v>1589</v>
      </c>
      <c r="B1" s="123"/>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row>
    <row r="2" s="121" customFormat="1" ht="20.1" customHeight="1" spans="1:243">
      <c r="A2" s="125"/>
      <c r="B2" s="126" t="s">
        <v>1</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row>
    <row r="3" ht="41.25" customHeight="1" spans="1:2">
      <c r="A3" s="128" t="s">
        <v>1590</v>
      </c>
      <c r="B3" s="129" t="s">
        <v>157</v>
      </c>
    </row>
    <row r="4" s="122" customFormat="1" ht="27" customHeight="1" spans="1:2">
      <c r="A4" s="130" t="s">
        <v>1591</v>
      </c>
      <c r="B4" s="131"/>
    </row>
    <row r="5" s="122" customFormat="1" ht="27" customHeight="1" spans="1:2">
      <c r="A5" s="132" t="s">
        <v>1592</v>
      </c>
      <c r="B5"/>
    </row>
    <row r="6" s="122" customFormat="1" ht="23.1" customHeight="1"/>
    <row r="7" s="122" customFormat="1" ht="23.1" customHeight="1"/>
    <row r="8" s="122" customFormat="1" ht="23.1" customHeight="1"/>
    <row r="9" s="122" customFormat="1" ht="23.1" customHeight="1"/>
    <row r="10" s="122" customFormat="1" ht="23.1" customHeight="1"/>
    <row r="11" s="122" customFormat="1" ht="23.1" customHeight="1"/>
    <row r="12" s="122" customFormat="1" ht="23.1" customHeight="1"/>
    <row r="13" s="122" customFormat="1" ht="23.1" customHeight="1"/>
    <row r="14" s="122" customFormat="1" ht="23.1" customHeight="1"/>
    <row r="15" s="122" customFormat="1" ht="23.1" customHeight="1"/>
    <row r="16" s="122" customFormat="1" ht="23.1" customHeight="1"/>
    <row r="17" s="122" customFormat="1" ht="23.1" customHeight="1"/>
    <row r="18" s="122" customFormat="1" ht="23.1" customHeight="1"/>
    <row r="19" s="122" customFormat="1" ht="23.1" customHeight="1"/>
    <row r="20" s="122" customFormat="1" ht="23.1" customHeight="1"/>
    <row r="21" s="122" customFormat="1" ht="23.1" customHeight="1"/>
    <row r="22" s="122" customFormat="1" ht="23.1" customHeight="1"/>
    <row r="23" s="122" customFormat="1" ht="23.1" customHeight="1"/>
    <row r="24" s="122" customFormat="1" ht="23.1" customHeight="1"/>
    <row r="25" s="122" customFormat="1" ht="23.1" customHeight="1"/>
    <row r="26" s="122" customFormat="1" ht="23.1" customHeight="1"/>
    <row r="27" s="122" customFormat="1" ht="23.1" customHeight="1"/>
    <row r="28" s="122" customFormat="1" ht="23.1" customHeight="1"/>
    <row r="29" s="122" customFormat="1" ht="23.1" customHeight="1"/>
    <row r="30" s="122" customFormat="1" ht="23.1" customHeight="1"/>
    <row r="31" s="122" customFormat="1" ht="23.1" customHeight="1"/>
    <row r="32" s="122" customFormat="1" ht="23.1" customHeight="1"/>
    <row r="33" s="122" customFormat="1" ht="23.1" customHeight="1"/>
    <row r="34" s="122" customFormat="1" ht="23.1" customHeight="1"/>
    <row r="35" s="122" customFormat="1" ht="23.1" customHeight="1"/>
    <row r="36" s="122" customFormat="1" ht="23.1" customHeight="1"/>
    <row r="37" s="122" customFormat="1" ht="23.1" customHeight="1"/>
    <row r="38" s="122" customFormat="1" ht="23.1" customHeight="1"/>
    <row r="39" s="122" customFormat="1" ht="23.1" customHeight="1"/>
    <row r="40" s="122" customFormat="1" ht="23.1" customHeight="1"/>
    <row r="41" s="122" customFormat="1" ht="23.1" customHeight="1"/>
    <row r="42" s="122" customFormat="1" ht="23.1" customHeight="1"/>
    <row r="43" s="122" customFormat="1" ht="23.1" customHeight="1"/>
    <row r="44" s="122" customFormat="1" ht="23.1" customHeight="1"/>
    <row r="45" s="122" customFormat="1" ht="23.1" customHeight="1"/>
    <row r="46" s="122" customFormat="1" ht="23.1" customHeight="1"/>
    <row r="47" s="122" customFormat="1" ht="23.1" customHeight="1"/>
    <row r="48" s="122" customFormat="1" ht="23.1" customHeight="1"/>
    <row r="49" s="122" customFormat="1" ht="23.1" customHeight="1"/>
    <row r="50" s="122" customFormat="1" ht="23.1" customHeight="1"/>
    <row r="51" s="122" customFormat="1" ht="23.1" customHeight="1"/>
    <row r="52" s="122" customFormat="1" ht="23.1" customHeight="1"/>
    <row r="53" s="122" customFormat="1" ht="23.1" customHeight="1"/>
    <row r="54" s="122" customFormat="1" ht="23.1" customHeight="1"/>
    <row r="55" s="122" customFormat="1" ht="23.1" customHeight="1"/>
    <row r="56" s="122" customFormat="1" ht="23.1" customHeight="1"/>
    <row r="57" s="122" customFormat="1" ht="23.1" customHeight="1"/>
    <row r="58" s="122" customFormat="1" ht="23.1" customHeight="1"/>
    <row r="59" s="122" customFormat="1" ht="23.1" customHeight="1"/>
    <row r="60" s="122" customFormat="1" ht="23.1" customHeight="1"/>
    <row r="61" s="122" customFormat="1" ht="23.1" customHeight="1"/>
    <row r="62" s="122" customFormat="1" ht="23.1" customHeight="1"/>
    <row r="63" s="122" customFormat="1" ht="23.1" customHeight="1"/>
    <row r="64" s="122" customFormat="1" ht="23.1" customHeight="1"/>
    <row r="65" s="122" customFormat="1" ht="23.1" customHeight="1"/>
    <row r="66" s="122" customFormat="1" ht="23.1" customHeight="1"/>
    <row r="67" s="122" customFormat="1" ht="23.1" customHeight="1"/>
    <row r="68" s="122" customFormat="1" ht="23.1" customHeight="1"/>
    <row r="69" s="122" customFormat="1" ht="23.1" customHeight="1"/>
    <row r="70" s="122" customFormat="1" ht="23.1" customHeight="1"/>
    <row r="71" s="122" customFormat="1" ht="23.1" customHeight="1"/>
    <row r="72" s="122" customFormat="1" ht="23.1" customHeight="1"/>
    <row r="73" s="122" customFormat="1" ht="23.1" customHeight="1"/>
    <row r="74" s="122" customFormat="1" ht="23.1" customHeight="1"/>
    <row r="75" s="122" customFormat="1" ht="23.1" customHeight="1"/>
    <row r="76" s="122" customFormat="1" ht="23.1" customHeight="1"/>
    <row r="77" s="122" customFormat="1" ht="23.1" customHeight="1"/>
    <row r="78" s="122" customFormat="1" ht="23.1" customHeight="1"/>
    <row r="79" s="122" customFormat="1" ht="23.1" customHeight="1"/>
    <row r="80" s="122" customFormat="1" ht="23.1" customHeight="1"/>
    <row r="81" s="122" customFormat="1" ht="23.1" customHeight="1"/>
    <row r="82" s="122" customFormat="1" ht="23.1" customHeight="1"/>
    <row r="83" s="122" customFormat="1" ht="23.1" customHeight="1"/>
    <row r="84" s="122" customFormat="1" ht="23.1" customHeight="1"/>
    <row r="85" s="122" customFormat="1" ht="23.1" customHeight="1"/>
    <row r="86" s="122" customFormat="1" ht="23.1" customHeight="1"/>
    <row r="87" s="122" customFormat="1" ht="23.1" customHeight="1"/>
    <row r="88" s="122" customFormat="1" ht="23.1" customHeight="1"/>
    <row r="89" s="122" customFormat="1" ht="23.1" customHeight="1"/>
    <row r="90" s="122" customFormat="1" ht="23.1" customHeight="1"/>
    <row r="91" s="122" customFormat="1" ht="23.1" customHeight="1"/>
    <row r="92" s="122" customFormat="1" ht="23.1" customHeight="1"/>
    <row r="93" s="122" customFormat="1" ht="23.1" customHeight="1"/>
    <row r="94" s="122" customFormat="1" ht="23.1" customHeight="1"/>
    <row r="95" s="122" customFormat="1" ht="23.1" customHeight="1"/>
    <row r="96" s="122" customFormat="1" ht="23.1" customHeight="1"/>
    <row r="97" s="122" customFormat="1" ht="23.1" customHeight="1"/>
    <row r="98" s="122" customFormat="1" ht="23.1" customHeight="1"/>
    <row r="99" s="122" customFormat="1" ht="23.1" customHeight="1"/>
    <row r="100" s="122" customFormat="1" ht="23.1" customHeight="1"/>
    <row r="101" s="122" customFormat="1" ht="23.1" customHeight="1"/>
    <row r="102" s="122" customFormat="1" ht="23.1" customHeight="1"/>
    <row r="103" s="122" customFormat="1" ht="23.1" customHeight="1"/>
    <row r="104" s="122" customFormat="1" ht="23.1" customHeight="1"/>
    <row r="105" s="122" customFormat="1" ht="23.1" customHeight="1"/>
    <row r="106" s="122" customFormat="1" ht="23.1" customHeight="1"/>
    <row r="107" s="122" customFormat="1" ht="23.1" customHeight="1"/>
    <row r="108" s="122" customFormat="1" ht="23.1" customHeight="1"/>
    <row r="109" s="122" customFormat="1" ht="23.1" customHeight="1"/>
    <row r="110" s="122" customFormat="1" ht="23.1" customHeight="1"/>
    <row r="111" s="122" customFormat="1" ht="23.1" customHeight="1"/>
    <row r="112" s="122" customFormat="1" ht="23.1" customHeight="1"/>
    <row r="113" s="122" customFormat="1" ht="23.1" customHeight="1"/>
    <row r="114" s="122" customFormat="1" ht="23.1" customHeight="1"/>
    <row r="115" s="122" customFormat="1" ht="23.1" customHeight="1"/>
    <row r="116" s="122" customFormat="1" ht="23.1" customHeight="1"/>
    <row r="117" s="122" customFormat="1" ht="23.1" customHeight="1"/>
    <row r="118" s="122" customFormat="1" ht="23.1" customHeight="1"/>
    <row r="119" s="122" customFormat="1" ht="23.1" customHeight="1"/>
    <row r="120" s="122" customFormat="1" ht="23.1" customHeight="1"/>
    <row r="121" s="122" customFormat="1" ht="23.1" customHeight="1"/>
    <row r="122" s="122" customFormat="1" ht="23.1" customHeight="1"/>
    <row r="123" s="122" customFormat="1" ht="23.1" customHeight="1"/>
    <row r="124" s="122" customFormat="1" ht="23.1" customHeight="1"/>
    <row r="125" s="122" customFormat="1" ht="23.1" customHeight="1"/>
    <row r="126" s="122" customFormat="1" ht="23.1" customHeight="1"/>
    <row r="127" s="122" customFormat="1" ht="23.1" customHeight="1"/>
    <row r="128" s="122" customFormat="1" ht="23.1" customHeight="1"/>
    <row r="129" s="122" customFormat="1" ht="23.1" customHeight="1"/>
    <row r="130" s="122" customFormat="1" ht="23.1" customHeight="1"/>
    <row r="131" s="122" customFormat="1" ht="23.1" customHeight="1"/>
    <row r="132" s="122" customFormat="1" ht="23.1" customHeight="1"/>
    <row r="133" s="122" customFormat="1" ht="23.1" customHeight="1"/>
    <row r="134" s="122" customFormat="1" ht="23.1" customHeight="1"/>
    <row r="135" s="122" customFormat="1" ht="23.1" customHeight="1"/>
    <row r="136" s="122" customFormat="1" ht="23.1" customHeight="1"/>
    <row r="137" s="122" customFormat="1" ht="23.1" customHeight="1"/>
    <row r="138" s="122" customFormat="1" ht="23.1" customHeight="1"/>
    <row r="139" s="122" customFormat="1" ht="23.1" customHeight="1"/>
    <row r="140" s="122" customFormat="1" ht="23.1" customHeight="1"/>
    <row r="141" s="122" customFormat="1" ht="23.1" customHeight="1"/>
    <row r="142" s="122" customFormat="1" ht="23.1" customHeight="1"/>
    <row r="143" s="122" customFormat="1" ht="23.1" customHeight="1"/>
    <row r="144" s="122" customFormat="1" ht="23.1" customHeight="1"/>
    <row r="145" s="122" customFormat="1" ht="23.1" customHeight="1"/>
    <row r="146" s="122" customFormat="1" ht="23.1" customHeight="1"/>
    <row r="147" s="122" customFormat="1" ht="23.1" customHeight="1"/>
    <row r="148" s="122" customFormat="1" ht="23.1" customHeight="1"/>
    <row r="149" s="122" customFormat="1" ht="23.1" customHeight="1"/>
    <row r="150" s="122" customFormat="1" ht="23.1" customHeight="1"/>
    <row r="151" s="122" customFormat="1" ht="23.1" customHeight="1"/>
    <row r="152" s="122" customFormat="1" ht="23.1" customHeight="1"/>
    <row r="153" s="122" customFormat="1" ht="23.1" customHeight="1"/>
    <row r="154" s="122" customFormat="1" ht="23.1" customHeight="1"/>
    <row r="155" s="122" customFormat="1" ht="23.1" customHeight="1"/>
    <row r="156" s="122" customFormat="1" ht="23.1" customHeight="1"/>
    <row r="157" s="122" customFormat="1" ht="23.1" customHeight="1"/>
    <row r="158" s="122" customFormat="1" ht="23.1" customHeight="1"/>
    <row r="159" s="122" customFormat="1" ht="23.1" customHeight="1"/>
    <row r="160" s="122" customFormat="1" ht="23.1" customHeight="1"/>
    <row r="161" s="122" customFormat="1" ht="23.1" customHeight="1"/>
    <row r="162" s="122" customFormat="1" ht="23.1" customHeight="1"/>
    <row r="163" s="122" customFormat="1" ht="23.1" customHeight="1"/>
    <row r="164" s="122" customFormat="1" ht="23.1" customHeight="1"/>
    <row r="165" s="122" customFormat="1" ht="23.1" customHeight="1"/>
    <row r="166" s="122" customFormat="1" ht="23.1" customHeight="1"/>
    <row r="167" s="122" customFormat="1" ht="23.1" customHeight="1"/>
    <row r="168" s="122" customFormat="1" ht="23.1" customHeight="1"/>
    <row r="169" s="122" customFormat="1" ht="23.1" customHeight="1"/>
    <row r="170" s="122" customFormat="1" ht="23.1" customHeight="1"/>
    <row r="171" s="122" customFormat="1" ht="23.1" customHeight="1"/>
    <row r="172" s="122" customFormat="1" ht="23.1" customHeight="1"/>
    <row r="173" s="122" customFormat="1" ht="23.1" customHeight="1"/>
    <row r="174" s="122" customFormat="1" ht="23.1" customHeight="1"/>
    <row r="175" s="122" customFormat="1" ht="23.1" customHeight="1"/>
    <row r="176" s="122" customFormat="1" ht="23.1" customHeight="1"/>
    <row r="177" s="122" customFormat="1" ht="23.1" customHeight="1"/>
    <row r="178" s="122" customFormat="1" ht="23.1" customHeight="1"/>
    <row r="179" s="122" customFormat="1" ht="23.1" customHeight="1"/>
    <row r="180" s="122" customFormat="1" ht="23.1" customHeight="1"/>
    <row r="181" s="122" customFormat="1" ht="23.1" customHeight="1"/>
    <row r="182" s="122" customFormat="1" ht="23.1" customHeight="1"/>
    <row r="183" s="122" customFormat="1" ht="23.1" customHeight="1"/>
    <row r="184" s="122" customFormat="1" ht="23.1" customHeight="1"/>
    <row r="185" s="122" customFormat="1" ht="23.1" customHeight="1"/>
    <row r="186" s="122" customFormat="1" ht="23.1" customHeight="1"/>
    <row r="187" s="122" customFormat="1" ht="23.1" customHeight="1"/>
    <row r="188" s="122" customFormat="1" ht="23.1" customHeight="1"/>
    <row r="189" s="122" customFormat="1" ht="23.1" customHeight="1"/>
    <row r="190" s="122" customFormat="1" ht="23.1" customHeight="1"/>
    <row r="191" s="122" customFormat="1" ht="23.1" customHeight="1"/>
    <row r="192" s="122" customFormat="1" ht="23.1" customHeight="1"/>
    <row r="193" s="122" customFormat="1" ht="23.1" customHeight="1"/>
    <row r="194" s="122" customFormat="1" ht="23.1" customHeight="1"/>
    <row r="195" s="122" customFormat="1" ht="23.1" customHeight="1"/>
    <row r="196" s="122" customFormat="1" ht="23.1" customHeight="1"/>
    <row r="197" s="122" customFormat="1" ht="23.1" customHeight="1"/>
    <row r="198" s="122" customFormat="1" ht="23.1" customHeight="1"/>
    <row r="199" s="122" customFormat="1" ht="23.1" customHeight="1"/>
    <row r="200" s="122" customFormat="1" ht="23.1" customHeight="1"/>
    <row r="201" s="122" customFormat="1" ht="23.1" customHeight="1"/>
    <row r="202" s="122" customFormat="1" ht="23.1" customHeight="1"/>
    <row r="203" s="122" customFormat="1" ht="23.1" customHeight="1"/>
    <row r="204" s="122" customFormat="1" ht="23.1" customHeight="1"/>
    <row r="205" s="122" customFormat="1" ht="23.1" customHeight="1"/>
    <row r="206" s="122" customFormat="1" ht="23.1" customHeight="1"/>
    <row r="207" s="122" customFormat="1" ht="23.1" customHeight="1"/>
    <row r="208" s="122" customFormat="1" ht="23.1" customHeight="1"/>
    <row r="209" s="122" customFormat="1" ht="23.1" customHeight="1"/>
    <row r="210" s="122" customFormat="1" ht="23.1" customHeight="1"/>
    <row r="211" s="122" customFormat="1" ht="23.1" customHeight="1"/>
    <row r="212" s="122" customFormat="1" ht="23.1" customHeight="1"/>
    <row r="213" s="122" customFormat="1" ht="23.1" customHeight="1"/>
    <row r="214" s="122" customFormat="1" ht="23.1" customHeight="1"/>
    <row r="215" s="122" customFormat="1" ht="23.1" customHeight="1"/>
    <row r="216" s="122" customFormat="1" ht="23.1" customHeight="1"/>
    <row r="217" s="122" customFormat="1" ht="23.1" customHeight="1"/>
    <row r="218" s="122" customFormat="1" ht="23.1" customHeight="1"/>
    <row r="219" s="122" customFormat="1" ht="23.1" customHeight="1"/>
    <row r="220" s="122" customFormat="1" ht="23.1" customHeight="1"/>
    <row r="221" s="122" customFormat="1" ht="23.1" customHeight="1"/>
    <row r="222" s="122" customFormat="1" ht="23.1" customHeight="1"/>
    <row r="223" s="122" customFormat="1" ht="23.1" customHeight="1"/>
    <row r="224" s="122" customFormat="1" ht="23.1" customHeight="1"/>
    <row r="225" s="122" customFormat="1" ht="23.1" customHeight="1"/>
    <row r="226" s="122" customFormat="1" ht="23.1" customHeight="1"/>
    <row r="227" s="122" customFormat="1" ht="23.1" customHeight="1"/>
    <row r="228" s="122" customFormat="1" ht="23.1" customHeight="1"/>
    <row r="229" s="122" customFormat="1" ht="23.1" customHeight="1"/>
    <row r="230" s="122" customFormat="1" ht="23.1" customHeight="1"/>
    <row r="231" s="122" customFormat="1" ht="23.1" customHeight="1"/>
    <row r="232" s="122" customFormat="1" ht="23.1" customHeight="1"/>
    <row r="233" s="122" customFormat="1" ht="23.1" customHeight="1"/>
    <row r="234" s="122" customFormat="1" ht="23.1" customHeight="1"/>
    <row r="235" s="122" customFormat="1" ht="23.1" customHeight="1"/>
    <row r="236" s="122" customFormat="1" ht="23.1" customHeight="1"/>
    <row r="237" s="122" customFormat="1" ht="23.1" customHeight="1"/>
    <row r="238" s="122" customFormat="1" ht="23.1" customHeight="1"/>
    <row r="239" s="122" customFormat="1" ht="23.1" customHeight="1"/>
    <row r="240" s="122" customFormat="1" ht="23.1" customHeight="1"/>
    <row r="241" s="122" customFormat="1" ht="23.1" customHeight="1"/>
    <row r="242" s="122" customFormat="1" ht="23.1" customHeight="1"/>
    <row r="243" s="122" customFormat="1" ht="23.1" customHeight="1"/>
    <row r="244" s="122" customFormat="1" ht="23.1" customHeight="1"/>
    <row r="245" s="122" customFormat="1" ht="23.1" customHeight="1"/>
    <row r="246" s="122" customFormat="1" ht="23.1" customHeight="1"/>
    <row r="247" s="122" customFormat="1" ht="23.1" customHeight="1"/>
    <row r="248" s="122" customFormat="1" ht="23.1" customHeight="1"/>
    <row r="249" s="122" customFormat="1" ht="23.1" customHeight="1"/>
    <row r="250" s="122" customFormat="1" ht="23.1" customHeight="1"/>
    <row r="251" s="122" customFormat="1" ht="23.1" customHeight="1"/>
    <row r="252" s="122" customFormat="1" ht="23.1" customHeight="1"/>
    <row r="253" s="122" customFormat="1" ht="23.1" customHeight="1"/>
    <row r="254" s="122" customFormat="1" ht="23.1" customHeight="1"/>
    <row r="255" s="122" customFormat="1" ht="23.1" customHeight="1"/>
    <row r="256" s="122" customFormat="1" ht="23.1" customHeight="1"/>
    <row r="257" s="122" customFormat="1" ht="23.1" customHeight="1"/>
    <row r="258" s="122" customFormat="1" ht="23.1" customHeight="1"/>
    <row r="259" s="122" customFormat="1" ht="23.1" customHeight="1"/>
    <row r="260" s="122" customFormat="1" ht="23.1" customHeight="1"/>
    <row r="261" s="122" customFormat="1" ht="23.1" customHeight="1"/>
    <row r="262" s="122" customFormat="1" ht="23.1" customHeight="1"/>
    <row r="263" s="122" customFormat="1" ht="23.1" customHeight="1"/>
    <row r="264" s="122" customFormat="1" ht="23.1" customHeight="1"/>
    <row r="265" s="122" customFormat="1" ht="23.1" customHeight="1"/>
    <row r="266" s="122" customFormat="1" ht="23.1" customHeight="1"/>
    <row r="267" s="122" customFormat="1" ht="23.1" customHeight="1"/>
    <row r="268" s="122" customFormat="1" ht="23.1" customHeight="1"/>
    <row r="269" s="122" customFormat="1" ht="23.1" customHeight="1"/>
    <row r="270" s="122" customFormat="1" ht="23.1" customHeight="1"/>
    <row r="271" s="122" customFormat="1" ht="23.1" customHeight="1"/>
    <row r="272" s="122" customFormat="1" ht="23.1" customHeight="1"/>
    <row r="273" s="122" customFormat="1" ht="23.1" customHeight="1"/>
    <row r="274" s="122" customFormat="1" ht="23.1" customHeight="1"/>
    <row r="275" s="122" customFormat="1" ht="23.1" customHeight="1"/>
    <row r="276" s="122" customFormat="1" ht="23.1" customHeight="1"/>
    <row r="277" s="122" customFormat="1" ht="23.1" customHeight="1"/>
    <row r="278" s="122" customFormat="1" ht="23.1" customHeight="1"/>
    <row r="279" s="122" customFormat="1" ht="23.1" customHeight="1"/>
    <row r="280" s="122" customFormat="1" ht="23.1" customHeight="1"/>
    <row r="281" s="122" customFormat="1" ht="23.1" customHeight="1"/>
    <row r="282" s="122" customFormat="1" ht="23.1" customHeight="1"/>
    <row r="283" s="122" customFormat="1" ht="23.1" customHeight="1"/>
    <row r="284" s="122" customFormat="1" ht="23.1" customHeight="1"/>
    <row r="285" s="122" customFormat="1" ht="23.1" customHeight="1"/>
    <row r="286" s="122" customFormat="1" ht="23.1" customHeight="1"/>
    <row r="287" s="122" customFormat="1" ht="23.1" customHeight="1"/>
    <row r="288" s="122" customFormat="1" ht="23.1" customHeight="1"/>
    <row r="289" s="122" customFormat="1" ht="23.1" customHeight="1"/>
    <row r="290" s="122" customFormat="1" ht="23.1" customHeight="1"/>
    <row r="291" s="122" customFormat="1" ht="23.1" customHeight="1"/>
    <row r="292" s="122" customFormat="1" ht="23.1" customHeight="1"/>
    <row r="293" s="122" customFormat="1" ht="23.1" customHeight="1"/>
    <row r="294" s="122" customFormat="1" ht="23.1" customHeight="1"/>
    <row r="295" s="122" customFormat="1" ht="23.1" customHeight="1"/>
    <row r="296" s="122" customFormat="1" ht="23.1" customHeight="1"/>
    <row r="297" s="122" customFormat="1" ht="23.1" customHeight="1"/>
    <row r="298" s="122" customFormat="1" ht="23.1" customHeight="1"/>
    <row r="299" s="122" customFormat="1" ht="23.1" customHeight="1"/>
    <row r="300" s="122" customFormat="1" ht="23.1" customHeight="1"/>
    <row r="301" s="122" customFormat="1" ht="23.1" customHeight="1"/>
    <row r="302" s="122" customFormat="1" ht="23.1" customHeight="1"/>
    <row r="303" s="122" customFormat="1" ht="23.1" customHeight="1"/>
    <row r="304" s="122" customFormat="1" ht="23.1" customHeight="1"/>
    <row r="305" s="122" customFormat="1" ht="23.1" customHeight="1"/>
    <row r="306" s="122" customFormat="1" ht="23.1" customHeight="1"/>
    <row r="307" s="122" customFormat="1" ht="23.1" customHeight="1"/>
    <row r="308" s="122" customFormat="1" ht="23.1" customHeight="1"/>
    <row r="309" s="122" customFormat="1" ht="23.1" customHeight="1"/>
    <row r="310" s="122" customFormat="1" ht="23.1" customHeight="1"/>
    <row r="311" s="122" customFormat="1" ht="23.1" customHeight="1"/>
    <row r="312" s="122" customFormat="1" ht="23.1" customHeight="1"/>
    <row r="313" s="122" customFormat="1" ht="23.1" customHeight="1"/>
    <row r="314" s="122" customFormat="1" ht="23.1" customHeight="1"/>
    <row r="315" s="122" customFormat="1" ht="23.1" customHeight="1"/>
    <row r="316" s="122" customFormat="1" ht="23.1" customHeight="1"/>
    <row r="317" s="122" customFormat="1" ht="23.1" customHeight="1"/>
    <row r="318" s="122" customFormat="1" ht="23.1" customHeight="1"/>
    <row r="319" s="122" customFormat="1" ht="23.1" customHeight="1"/>
    <row r="320" s="122" customFormat="1" ht="23.1" customHeight="1"/>
    <row r="321" s="122" customFormat="1" ht="23.1" customHeight="1"/>
    <row r="322" s="122" customFormat="1" ht="23.1" customHeight="1"/>
    <row r="323" s="122" customFormat="1" ht="23.1" customHeight="1"/>
    <row r="324" s="122" customFormat="1" ht="23.1" customHeight="1"/>
    <row r="325" s="122" customFormat="1" ht="23.1" customHeight="1"/>
    <row r="326" s="122" customFormat="1" ht="23.1" customHeight="1"/>
    <row r="327" s="122" customFormat="1" ht="23.1" customHeight="1"/>
    <row r="328" s="122" customFormat="1" ht="23.1" customHeight="1"/>
    <row r="329" s="122" customFormat="1" ht="23.1" customHeight="1"/>
    <row r="330" s="122" customFormat="1" ht="23.1" customHeight="1"/>
    <row r="331" s="122" customFormat="1" ht="23.1" customHeight="1"/>
    <row r="332" s="122" customFormat="1" ht="23.1" customHeight="1"/>
    <row r="333" s="122" customFormat="1" ht="23.1" customHeight="1"/>
    <row r="334" s="122" customFormat="1" ht="23.1" customHeight="1"/>
    <row r="335" s="122" customFormat="1" ht="23.1" customHeight="1"/>
    <row r="336" s="122" customFormat="1" ht="23.1" customHeight="1"/>
    <row r="337" s="122" customFormat="1" ht="23.1" customHeight="1"/>
    <row r="338" s="122" customFormat="1" ht="23.1" customHeight="1"/>
    <row r="339" s="122" customFormat="1" ht="23.1" customHeight="1"/>
    <row r="340" s="122" customFormat="1" ht="23.1" customHeight="1"/>
    <row r="341" s="122" customFormat="1" ht="23.1" customHeight="1"/>
    <row r="342" s="122" customFormat="1" ht="23.1" customHeight="1"/>
    <row r="343" s="122" customFormat="1" ht="23.1" customHeight="1"/>
    <row r="344" s="122" customFormat="1" ht="23.1" customHeight="1"/>
    <row r="345" s="122" customFormat="1" ht="23.1" customHeight="1"/>
    <row r="346" s="122" customFormat="1" ht="23.1" customHeight="1"/>
    <row r="347" s="122" customFormat="1" ht="23.1" customHeight="1"/>
    <row r="348" s="122" customFormat="1" ht="23.1" customHeight="1"/>
    <row r="349" s="122" customFormat="1" ht="23.1" customHeight="1"/>
    <row r="350" s="122" customFormat="1" ht="23.1" customHeight="1"/>
    <row r="351" s="122" customFormat="1" ht="23.1" customHeight="1"/>
    <row r="352" s="122" customFormat="1" ht="23.1" customHeight="1"/>
    <row r="353" s="122" customFormat="1" ht="23.1" customHeight="1"/>
    <row r="354" s="122" customFormat="1" ht="23.1" customHeight="1"/>
    <row r="355" s="122" customFormat="1" ht="23.1" customHeight="1"/>
    <row r="356" s="122" customFormat="1" ht="23.1" customHeight="1"/>
    <row r="357" s="122" customFormat="1" ht="23.1" customHeight="1"/>
    <row r="358" s="122" customFormat="1" ht="23.1" customHeight="1"/>
    <row r="359" s="122" customFormat="1" ht="23.1" customHeight="1"/>
    <row r="360" s="122" customFormat="1" ht="23.1" customHeight="1"/>
    <row r="361" s="122" customFormat="1" ht="23.1" customHeight="1"/>
    <row r="362" s="122" customFormat="1" ht="23.1" customHeight="1"/>
    <row r="363" s="122" customFormat="1" ht="23.1" customHeight="1"/>
    <row r="364" s="122" customFormat="1" ht="23.1" customHeight="1"/>
    <row r="365" s="122" customFormat="1" ht="23.1" customHeight="1"/>
    <row r="366" s="122" customFormat="1" ht="23.1" customHeight="1"/>
    <row r="367" s="122" customFormat="1" ht="23.1" customHeight="1"/>
    <row r="368" s="122" customFormat="1" ht="23.1" customHeight="1"/>
    <row r="369" s="122" customFormat="1" ht="23.1" customHeight="1"/>
    <row r="370" s="122" customFormat="1" ht="23.1" customHeight="1"/>
    <row r="371" s="122" customFormat="1" ht="23.1" customHeight="1"/>
    <row r="372" s="122" customFormat="1" ht="23.1" customHeight="1"/>
    <row r="373" s="122" customFormat="1" ht="23.1" customHeight="1"/>
    <row r="374" s="122" customFormat="1" ht="23.1" customHeight="1"/>
    <row r="375" s="122" customFormat="1" ht="23.1" customHeight="1"/>
    <row r="376" s="122" customFormat="1" ht="23.1" customHeight="1"/>
    <row r="377" s="122" customFormat="1" ht="23.1" customHeight="1"/>
    <row r="378" s="122" customFormat="1" ht="23.1" customHeight="1"/>
    <row r="379" s="122" customFormat="1" ht="23.1" customHeight="1"/>
    <row r="380" s="122" customFormat="1" ht="23.1" customHeight="1"/>
    <row r="381" s="122" customFormat="1" ht="23.1" customHeight="1"/>
    <row r="382" s="122" customFormat="1" ht="23.1" customHeight="1"/>
    <row r="383" s="122" customFormat="1" ht="23.1" customHeight="1"/>
    <row r="384" s="122" customFormat="1" ht="23.1" customHeight="1"/>
    <row r="385" s="122" customFormat="1" ht="23.1" customHeight="1"/>
    <row r="386" s="122" customFormat="1" ht="23.1" customHeight="1"/>
    <row r="387" s="122" customFormat="1" ht="23.1" customHeight="1"/>
    <row r="388" s="122" customFormat="1" ht="23.1" customHeight="1"/>
    <row r="389" s="122" customFormat="1" ht="23.1" customHeight="1"/>
    <row r="390" s="122" customFormat="1" ht="23.1" customHeight="1"/>
    <row r="391" s="122" customFormat="1" ht="23.1" customHeight="1"/>
    <row r="392" s="122" customFormat="1" ht="23.1" customHeight="1"/>
    <row r="393" s="122" customFormat="1" ht="23.1" customHeight="1"/>
    <row r="394" s="122" customFormat="1" ht="23.1" customHeight="1"/>
    <row r="395" s="122" customFormat="1" ht="23.1" customHeight="1"/>
    <row r="396" s="122" customFormat="1" ht="23.1" customHeight="1"/>
    <row r="397" s="122" customFormat="1" ht="23.1" customHeight="1"/>
    <row r="398" s="122" customFormat="1" ht="23.1" customHeight="1"/>
    <row r="399" s="122" customFormat="1" ht="23.1" customHeight="1"/>
    <row r="400" s="122" customFormat="1" ht="23.1" customHeight="1"/>
    <row r="401" s="122" customFormat="1" ht="23.1" customHeight="1"/>
    <row r="402" s="122" customFormat="1" ht="23.1" customHeight="1"/>
    <row r="403" s="122" customFormat="1" ht="23.1" customHeight="1"/>
    <row r="404" s="122" customFormat="1" ht="23.1" customHeight="1"/>
    <row r="405" s="122" customFormat="1" ht="23.1" customHeight="1"/>
    <row r="406" s="122" customFormat="1" ht="23.1" customHeight="1"/>
    <row r="407" s="122" customFormat="1" ht="23.1" customHeight="1"/>
    <row r="408" s="122" customFormat="1" ht="23.1" customHeight="1"/>
    <row r="409" s="122" customFormat="1" ht="23.1" customHeight="1"/>
    <row r="410" s="122" customFormat="1" ht="23.1" customHeight="1"/>
    <row r="411" s="122" customFormat="1" ht="23.1" customHeight="1"/>
    <row r="412" s="122" customFormat="1" ht="23.1" customHeight="1"/>
    <row r="413" s="122" customFormat="1" ht="23.1" customHeight="1"/>
    <row r="414" s="122" customFormat="1" ht="23.1" customHeight="1"/>
    <row r="415" s="122" customFormat="1" ht="23.1" customHeight="1"/>
    <row r="416" s="122" customFormat="1" ht="23.1" customHeight="1"/>
    <row r="417" s="122" customFormat="1" ht="23.1" customHeight="1"/>
    <row r="418" s="122" customFormat="1" ht="23.1" customHeight="1"/>
    <row r="419" s="122" customFormat="1" ht="23.1" customHeight="1"/>
    <row r="420" s="122" customFormat="1" ht="23.1" customHeight="1"/>
    <row r="421" s="122" customFormat="1" ht="23.1" customHeight="1"/>
    <row r="422" s="122" customFormat="1" ht="23.1" customHeight="1"/>
    <row r="423" s="122" customFormat="1" ht="23.1" customHeight="1"/>
    <row r="424" s="122" customFormat="1" ht="23.1" customHeight="1"/>
    <row r="425" s="122" customFormat="1" ht="23.1" customHeight="1"/>
    <row r="426" s="122" customFormat="1" ht="23.1" customHeight="1"/>
    <row r="427" s="122" customFormat="1" ht="23.1" customHeight="1"/>
    <row r="428" s="122" customFormat="1" ht="23.1" customHeight="1"/>
    <row r="429" s="122" customFormat="1" ht="23.1" customHeight="1"/>
    <row r="430" s="122" customFormat="1" ht="23.1" customHeight="1"/>
    <row r="431" s="122" customFormat="1" ht="23.1" customHeight="1"/>
    <row r="432" s="122" customFormat="1" ht="23.1" customHeight="1"/>
    <row r="433" s="122" customFormat="1" ht="23.1" customHeight="1"/>
    <row r="434" s="122" customFormat="1" ht="23.1" customHeight="1"/>
    <row r="435" s="122" customFormat="1" ht="23.1" customHeight="1"/>
    <row r="436" s="122" customFormat="1" ht="23.1" customHeight="1"/>
    <row r="437" s="122" customFormat="1" ht="23.1" customHeight="1"/>
    <row r="438" s="122" customFormat="1" ht="23.1" customHeight="1"/>
    <row r="439" s="122" customFormat="1" ht="23.1" customHeight="1"/>
    <row r="440" s="122" customFormat="1" ht="23.1" customHeight="1"/>
    <row r="441" s="122" customFormat="1" ht="23.1" customHeight="1"/>
    <row r="442" s="122" customFormat="1" ht="23.1" customHeight="1"/>
    <row r="443" s="122" customFormat="1" ht="23.1" customHeight="1"/>
    <row r="444" s="122" customFormat="1" ht="23.1" customHeight="1"/>
    <row r="445" s="122" customFormat="1" ht="23.1" customHeight="1"/>
    <row r="446" s="122" customFormat="1" ht="23.1" customHeight="1"/>
    <row r="447" s="122" customFormat="1" ht="23.1" customHeight="1"/>
    <row r="448" s="122" customFormat="1" ht="23.1" customHeight="1"/>
    <row r="449" s="122" customFormat="1" ht="23.1" customHeight="1"/>
    <row r="450" s="122" customFormat="1" ht="23.1" customHeight="1"/>
    <row r="451" s="122" customFormat="1" ht="23.1" customHeight="1"/>
    <row r="452" s="122" customFormat="1" ht="23.1" customHeight="1"/>
    <row r="453" s="122" customFormat="1" ht="23.1" customHeight="1"/>
    <row r="454" s="122" customFormat="1" ht="23.1" customHeight="1"/>
    <row r="455" s="122" customFormat="1" ht="23.1" customHeight="1"/>
    <row r="456" s="122" customFormat="1" ht="23.1" customHeight="1"/>
    <row r="457" s="122" customFormat="1" ht="23.1" customHeight="1"/>
    <row r="458" s="122" customFormat="1" ht="23.1" customHeight="1"/>
    <row r="459" s="122" customFormat="1" ht="23.1" customHeight="1"/>
    <row r="460" s="122" customFormat="1" ht="23.1" customHeight="1"/>
    <row r="461" s="122" customFormat="1" ht="23.1" customHeight="1"/>
    <row r="462" s="122" customFormat="1" ht="23.1" customHeight="1"/>
    <row r="463" s="122" customFormat="1" ht="23.1" customHeight="1"/>
    <row r="464" s="122" customFormat="1" ht="23.1" customHeight="1"/>
    <row r="465" s="122" customFormat="1" ht="23.1" customHeight="1"/>
    <row r="466" s="122" customFormat="1" ht="23.1" customHeight="1"/>
    <row r="467" s="122" customFormat="1" ht="23.1" customHeight="1"/>
    <row r="468" s="122" customFormat="1" ht="23.1" customHeight="1"/>
    <row r="469" s="122" customFormat="1" ht="23.1" customHeight="1"/>
    <row r="470" s="122" customFormat="1" ht="23.1" customHeight="1"/>
    <row r="471" s="122" customFormat="1" ht="23.1" customHeight="1"/>
    <row r="472" s="122" customFormat="1" ht="23.1" customHeight="1"/>
    <row r="473" s="122" customFormat="1" ht="23.1" customHeight="1"/>
    <row r="474" s="122" customFormat="1" ht="23.1" customHeight="1"/>
    <row r="475" s="122" customFormat="1" ht="23.1" customHeight="1"/>
    <row r="476" s="122" customFormat="1" ht="23.1" customHeight="1"/>
    <row r="477" s="122" customFormat="1" ht="23.1" customHeight="1"/>
    <row r="478" s="122" customFormat="1" ht="23.1" customHeight="1"/>
    <row r="479" s="122" customFormat="1" ht="23.1" customHeight="1"/>
    <row r="480" s="122" customFormat="1" ht="23.1" customHeight="1"/>
    <row r="481" s="122" customFormat="1" ht="23.1" customHeight="1"/>
    <row r="482" s="122" customFormat="1" ht="23.1" customHeight="1"/>
    <row r="483" s="122" customFormat="1" ht="23.1" customHeight="1"/>
    <row r="484" s="122" customFormat="1" ht="23.1" customHeight="1"/>
    <row r="485" s="122" customFormat="1" ht="23.1" customHeight="1"/>
    <row r="486" s="122" customFormat="1" ht="23.1" customHeight="1"/>
    <row r="487" s="122" customFormat="1" ht="23.1" customHeight="1"/>
    <row r="488" s="122" customFormat="1" ht="23.1" customHeight="1"/>
    <row r="489" s="122" customFormat="1" ht="23.1" customHeight="1"/>
    <row r="490" s="122" customFormat="1" ht="23.1" customHeight="1"/>
    <row r="491" s="122" customFormat="1" ht="23.1" customHeight="1"/>
    <row r="492" s="122" customFormat="1" ht="23.1" customHeight="1"/>
    <row r="493" s="122" customFormat="1" ht="23.1" customHeight="1"/>
    <row r="494" s="122" customFormat="1" ht="23.1" customHeight="1"/>
    <row r="495" s="122" customFormat="1" ht="23.1" customHeight="1"/>
    <row r="496" s="122" customFormat="1" ht="23.1" customHeight="1"/>
    <row r="497" s="122" customFormat="1" ht="23.1" customHeight="1"/>
    <row r="498" s="122" customFormat="1" ht="23.1" customHeight="1"/>
    <row r="499" s="122" customFormat="1" ht="23.1" customHeight="1"/>
    <row r="500" s="122" customFormat="1" ht="23.1" customHeight="1"/>
    <row r="501" s="122" customFormat="1" ht="23.1" customHeight="1"/>
    <row r="502" s="122" customFormat="1" ht="23.1" customHeight="1"/>
    <row r="503" s="122" customFormat="1" ht="23.1" customHeight="1"/>
    <row r="504" s="122" customFormat="1" ht="23.1" customHeight="1"/>
    <row r="505" s="122" customFormat="1" ht="23.1" customHeight="1"/>
    <row r="506" s="122" customFormat="1" ht="23.1" customHeight="1"/>
    <row r="507" s="122" customFormat="1" ht="23.1" customHeight="1"/>
    <row r="508" s="122" customFormat="1" ht="23.1" customHeight="1"/>
    <row r="509" s="122" customFormat="1" ht="23.1" customHeight="1"/>
    <row r="510" s="122" customFormat="1" ht="23.1" customHeight="1"/>
    <row r="511" s="122" customFormat="1" ht="23.1" customHeight="1"/>
    <row r="512" s="122" customFormat="1" ht="23.1" customHeight="1"/>
    <row r="513" s="122" customFormat="1" ht="23.1" customHeight="1"/>
    <row r="514" s="122" customFormat="1" ht="23.1" customHeight="1"/>
    <row r="515" s="122" customFormat="1" ht="23.1" customHeight="1"/>
    <row r="516" s="122" customFormat="1" ht="23.1" customHeight="1"/>
    <row r="517" s="122" customFormat="1" ht="23.1" customHeight="1"/>
    <row r="518" s="122" customFormat="1" ht="23.1" customHeight="1"/>
    <row r="519" s="122" customFormat="1" ht="23.1" customHeight="1"/>
    <row r="520" s="122" customFormat="1" ht="23.1" customHeight="1"/>
    <row r="521" s="122" customFormat="1" ht="23.1" customHeight="1"/>
    <row r="522" s="122" customFormat="1" ht="23.1" customHeight="1"/>
    <row r="523" s="122" customFormat="1" ht="23.1" customHeight="1"/>
    <row r="524" s="122" customFormat="1" ht="23.1" customHeight="1"/>
    <row r="525" s="122" customFormat="1" ht="23.1" customHeight="1"/>
    <row r="526" s="122" customFormat="1" ht="23.1" customHeight="1"/>
    <row r="527" s="122" customFormat="1" ht="23.1" customHeight="1"/>
    <row r="528" s="122" customFormat="1" ht="23.1" customHeight="1"/>
    <row r="529" s="122" customFormat="1" ht="23.1" customHeight="1"/>
    <row r="530" s="122" customFormat="1" ht="23.1" customHeight="1"/>
    <row r="531" s="122" customFormat="1" ht="23.1" customHeight="1"/>
    <row r="532" s="122" customFormat="1" ht="23.1" customHeight="1"/>
    <row r="533" s="122" customFormat="1" ht="23.1" customHeight="1"/>
    <row r="534" s="122" customFormat="1" ht="23.1" customHeight="1"/>
    <row r="535" s="122" customFormat="1" ht="23.1" customHeight="1"/>
    <row r="536" s="122" customFormat="1" ht="23.1" customHeight="1"/>
    <row r="537" s="122" customFormat="1" ht="23.1" customHeight="1"/>
    <row r="538" s="122" customFormat="1" ht="23.1" customHeight="1"/>
    <row r="539" s="122" customFormat="1" ht="23.1" customHeight="1"/>
    <row r="540" s="122" customFormat="1" ht="23.1" customHeight="1"/>
    <row r="541" s="122" customFormat="1" ht="23.1" customHeight="1"/>
    <row r="542" s="122" customFormat="1" ht="23.1" customHeight="1"/>
    <row r="543" s="122" customFormat="1" ht="23.1" customHeight="1"/>
    <row r="544" s="122" customFormat="1" ht="23.1" customHeight="1"/>
    <row r="545" s="122" customFormat="1" ht="23.1" customHeight="1"/>
    <row r="546" s="122" customFormat="1" ht="23.1" customHeight="1"/>
    <row r="547" s="122" customFormat="1" ht="23.1" customHeight="1"/>
    <row r="548" s="122" customFormat="1" ht="23.1" customHeight="1"/>
    <row r="549" s="122" customFormat="1" ht="23.1" customHeight="1"/>
    <row r="550" s="122" customFormat="1" ht="23.1" customHeight="1"/>
    <row r="551" s="122" customFormat="1" ht="23.1" customHeight="1"/>
    <row r="552" s="122" customFormat="1" ht="23.1" customHeight="1"/>
    <row r="553" s="122" customFormat="1" ht="23.1" customHeight="1"/>
    <row r="554" s="122" customFormat="1" ht="23.1" customHeight="1"/>
    <row r="555" s="122" customFormat="1" ht="23.1" customHeight="1"/>
    <row r="556" s="122" customFormat="1" ht="23.1" customHeight="1"/>
    <row r="557" s="122" customFormat="1" ht="23.1" customHeight="1"/>
    <row r="558" s="122" customFormat="1" ht="23.1" customHeight="1"/>
    <row r="559" s="122" customFormat="1" ht="23.1" customHeight="1"/>
    <row r="560" s="122" customFormat="1" ht="23.1" customHeight="1"/>
    <row r="561" s="122" customFormat="1" ht="23.1" customHeight="1"/>
    <row r="562" s="122" customFormat="1" ht="23.1" customHeight="1"/>
    <row r="563" s="122" customFormat="1" ht="23.1" customHeight="1"/>
    <row r="564" s="122" customFormat="1" ht="23.1" customHeight="1"/>
    <row r="565" s="122" customFormat="1" ht="23.1" customHeight="1"/>
    <row r="566" s="122" customFormat="1" ht="23.1" customHeight="1"/>
    <row r="567" s="122" customFormat="1" ht="23.1" customHeight="1"/>
    <row r="568" s="122" customFormat="1" ht="23.1" customHeight="1"/>
    <row r="569" s="122" customFormat="1" ht="23.1" customHeight="1"/>
    <row r="570" s="122" customFormat="1" ht="23.1" customHeight="1"/>
    <row r="571" s="122" customFormat="1" ht="23.1" customHeight="1"/>
    <row r="572" s="122" customFormat="1" ht="23.1" customHeight="1"/>
    <row r="573" s="122" customFormat="1" ht="23.1" customHeight="1"/>
    <row r="574" s="122" customFormat="1" ht="23.1" customHeight="1"/>
    <row r="575" s="122" customFormat="1" ht="23.1" customHeight="1"/>
    <row r="576" s="122" customFormat="1" ht="23.1" customHeight="1"/>
    <row r="577" s="122" customFormat="1" ht="23.1" customHeight="1"/>
    <row r="578" s="122" customFormat="1" ht="23.1" customHeight="1"/>
    <row r="579" s="122" customFormat="1" ht="23.1" customHeight="1"/>
    <row r="580" s="122" customFormat="1" ht="23.1" customHeight="1"/>
    <row r="581" s="122" customFormat="1" ht="23.1" customHeight="1"/>
    <row r="582" s="122" customFormat="1" ht="23.1" customHeight="1"/>
    <row r="583" s="122" customFormat="1" ht="23.1" customHeight="1"/>
    <row r="584" s="122" customFormat="1" ht="23.1" customHeight="1"/>
    <row r="585" s="122" customFormat="1" ht="23.1" customHeight="1"/>
    <row r="586" s="122" customFormat="1" ht="23.1" customHeight="1"/>
    <row r="587" s="122" customFormat="1" ht="23.1" customHeight="1"/>
    <row r="588" s="122" customFormat="1" ht="23.1" customHeight="1"/>
    <row r="589" s="122" customFormat="1" ht="23.1" customHeight="1"/>
    <row r="590" s="122" customFormat="1" ht="23.1" customHeight="1"/>
    <row r="591" s="122" customFormat="1" ht="23.1" customHeight="1"/>
    <row r="592" s="122" customFormat="1" ht="23.1" customHeight="1"/>
    <row r="593" s="122" customFormat="1" ht="23.1" customHeight="1"/>
    <row r="594" s="122" customFormat="1" ht="23.1" customHeight="1"/>
    <row r="595" s="122" customFormat="1" ht="23.1" customHeight="1"/>
    <row r="596" s="122" customFormat="1" ht="23.1" customHeight="1"/>
    <row r="597" s="122" customFormat="1" ht="23.1" customHeight="1"/>
    <row r="598" s="122" customFormat="1" ht="23.1" customHeight="1"/>
    <row r="599" s="122" customFormat="1" ht="23.1" customHeight="1"/>
    <row r="600" s="122" customFormat="1" ht="23.1" customHeight="1"/>
    <row r="601" s="122" customFormat="1" ht="23.1" customHeight="1"/>
    <row r="602" s="122" customFormat="1" ht="23.1" customHeight="1"/>
    <row r="603" s="122" customFormat="1" ht="23.1" customHeight="1"/>
    <row r="604" s="122" customFormat="1" ht="23.1" customHeight="1"/>
    <row r="605" s="122" customFormat="1" ht="23.1" customHeight="1"/>
    <row r="606" s="122" customFormat="1" ht="23.1" customHeight="1"/>
    <row r="607" s="122" customFormat="1" ht="23.1" customHeight="1"/>
    <row r="608" s="122" customFormat="1" ht="23.1" customHeight="1"/>
    <row r="609" s="122" customFormat="1" ht="23.1" customHeight="1"/>
    <row r="610" s="122" customFormat="1" ht="23.1" customHeight="1"/>
    <row r="611" s="122" customFormat="1" ht="23.1" customHeight="1"/>
    <row r="612" s="122" customFormat="1" ht="23.1" customHeight="1"/>
    <row r="613" s="122" customFormat="1" ht="23.1" customHeight="1"/>
    <row r="614" s="122" customFormat="1" ht="23.1" customHeight="1"/>
    <row r="615" s="122" customFormat="1" ht="23.1" customHeight="1"/>
    <row r="616" s="122" customFormat="1" ht="23.1" customHeight="1"/>
    <row r="617" s="122" customFormat="1" ht="23.1" customHeight="1"/>
    <row r="618" s="122" customFormat="1" ht="23.1" customHeight="1"/>
    <row r="619" s="122" customFormat="1" ht="23.1" customHeight="1"/>
    <row r="620" s="122" customFormat="1" ht="23.1" customHeight="1"/>
    <row r="621" s="122" customFormat="1" ht="23.1" customHeight="1"/>
    <row r="622" s="122" customFormat="1" ht="23.1" customHeight="1"/>
    <row r="623" s="122" customFormat="1" ht="23.1" customHeight="1"/>
    <row r="624" s="122" customFormat="1" ht="23.1" customHeight="1"/>
    <row r="625" s="122" customFormat="1" ht="23.1" customHeight="1"/>
    <row r="626" s="122" customFormat="1" ht="23.1" customHeight="1"/>
    <row r="627" s="122" customFormat="1" ht="23.1" customHeight="1"/>
    <row r="628" s="122" customFormat="1" ht="23.1" customHeight="1"/>
    <row r="629" s="122" customFormat="1" ht="23.1" customHeight="1"/>
    <row r="630" s="122" customFormat="1" ht="23.1" customHeight="1"/>
    <row r="631" s="122" customFormat="1" ht="23.1" customHeight="1"/>
    <row r="632" s="122" customFormat="1" ht="23.1" customHeight="1"/>
    <row r="633" s="122" customFormat="1" ht="23.1" customHeight="1"/>
    <row r="634" s="122" customFormat="1" ht="23.1" customHeight="1"/>
    <row r="635" s="122" customFormat="1" ht="23.1" customHeight="1"/>
    <row r="636" s="122" customFormat="1" ht="23.1" customHeight="1"/>
    <row r="637" s="122" customFormat="1" ht="23.1" customHeight="1"/>
    <row r="638" s="122" customFormat="1" ht="23.1" customHeight="1"/>
    <row r="639" s="122" customFormat="1" ht="23.1" customHeight="1"/>
    <row r="640" s="122" customFormat="1" ht="23.1" customHeight="1"/>
    <row r="641" s="122" customFormat="1" ht="23.1" customHeight="1"/>
    <row r="642" s="122" customFormat="1" ht="23.1" customHeight="1"/>
    <row r="643" s="122" customFormat="1" ht="23.1" customHeight="1"/>
    <row r="644" s="122" customFormat="1" ht="23.1" customHeight="1"/>
    <row r="645" s="122" customFormat="1" ht="23.1" customHeight="1"/>
    <row r="646" s="122" customFormat="1" ht="23.1" customHeight="1"/>
    <row r="647" s="122" customFormat="1" ht="23.1" customHeight="1"/>
    <row r="648" s="122" customFormat="1" ht="23.1" customHeight="1"/>
    <row r="649" s="122" customFormat="1" ht="23.1" customHeight="1"/>
    <row r="650" s="122" customFormat="1" ht="23.1" customHeight="1"/>
    <row r="651" s="122" customFormat="1" ht="23.1" customHeight="1"/>
    <row r="652" s="122" customFormat="1" ht="23.1" customHeight="1"/>
    <row r="653" s="122" customFormat="1" ht="23.1" customHeight="1"/>
    <row r="654" s="122" customFormat="1" ht="23.1" customHeight="1"/>
    <row r="655" s="122" customFormat="1" ht="23.1" customHeight="1"/>
    <row r="656" s="122" customFormat="1" ht="23.1" customHeight="1"/>
    <row r="657" s="122" customFormat="1" ht="23.1" customHeight="1"/>
    <row r="658" s="122" customFormat="1" ht="23.1" customHeight="1"/>
    <row r="659" s="122" customFormat="1" ht="23.1" customHeight="1"/>
    <row r="660" s="122" customFormat="1" ht="23.1" customHeight="1"/>
    <row r="661" s="122" customFormat="1" ht="23.1" customHeight="1"/>
    <row r="662" s="122" customFormat="1" ht="23.1" customHeight="1"/>
    <row r="663" s="122" customFormat="1" ht="23.1" customHeight="1"/>
    <row r="664" s="122" customFormat="1" ht="23.1" customHeight="1"/>
    <row r="665" s="122" customFormat="1" ht="23.1" customHeight="1"/>
    <row r="666" s="122" customFormat="1" ht="23.1" customHeight="1"/>
    <row r="667" s="122" customFormat="1" ht="23.1" customHeight="1"/>
    <row r="668" s="122" customFormat="1" ht="23.1" customHeight="1"/>
    <row r="669" s="122" customFormat="1" ht="23.1" customHeight="1"/>
    <row r="670" s="122" customFormat="1" ht="23.1" customHeight="1"/>
    <row r="671" s="122" customFormat="1" ht="23.1" customHeight="1"/>
    <row r="672" s="122" customFormat="1" ht="23.1" customHeight="1"/>
    <row r="673" s="122" customFormat="1" ht="23.1" customHeight="1"/>
    <row r="674" s="122" customFormat="1" ht="23.1" customHeight="1"/>
    <row r="675" s="122" customFormat="1" ht="23.1" customHeight="1"/>
    <row r="676" s="122" customFormat="1" ht="23.1" customHeight="1"/>
    <row r="677" s="122" customFormat="1" ht="23.1" customHeight="1"/>
    <row r="678" s="122" customFormat="1" ht="23.1" customHeight="1"/>
    <row r="679" s="122" customFormat="1" ht="23.1" customHeight="1"/>
    <row r="680" s="122" customFormat="1" ht="23.1" customHeight="1"/>
    <row r="681" s="122" customFormat="1" ht="23.1" customHeight="1"/>
    <row r="682" s="122" customFormat="1" ht="23.1" customHeight="1"/>
    <row r="683" s="122" customFormat="1" ht="23.1" customHeight="1"/>
    <row r="684" s="122" customFormat="1" ht="23.1" customHeight="1"/>
    <row r="685" s="122" customFormat="1" ht="23.1" customHeight="1"/>
    <row r="686" s="122" customFormat="1" ht="23.1" customHeight="1"/>
    <row r="687" s="122" customFormat="1" ht="23.1" customHeight="1"/>
    <row r="688" s="122" customFormat="1" ht="23.1" customHeight="1"/>
    <row r="689" s="122" customFormat="1" ht="23.1" customHeight="1"/>
    <row r="690" s="122" customFormat="1" ht="23.1" customHeight="1"/>
    <row r="691" s="122" customFormat="1" ht="23.1" customHeight="1"/>
    <row r="692" s="122" customFormat="1" ht="23.1" customHeight="1"/>
    <row r="693" s="122" customFormat="1" ht="23.1" customHeight="1"/>
    <row r="694" s="122" customFormat="1" ht="23.1" customHeight="1"/>
    <row r="695" s="122" customFormat="1" ht="23.1" customHeight="1"/>
    <row r="696" s="122" customFormat="1" ht="23.1" customHeight="1"/>
    <row r="697" s="122" customFormat="1" ht="23.1" customHeight="1"/>
    <row r="698" s="122" customFormat="1" ht="23.1" customHeight="1"/>
    <row r="699" s="122" customFormat="1" ht="23.1" customHeight="1"/>
    <row r="700" s="122" customFormat="1" ht="23.1" customHeight="1"/>
    <row r="701" s="122" customFormat="1" ht="23.1" customHeight="1"/>
    <row r="702" s="122" customFormat="1" ht="23.1" customHeight="1"/>
    <row r="703" s="122" customFormat="1" ht="23.1" customHeight="1"/>
    <row r="704" s="122" customFormat="1" ht="23.1" customHeight="1"/>
    <row r="705" s="122" customFormat="1" ht="23.1" customHeight="1"/>
    <row r="706" s="122" customFormat="1" ht="23.1" customHeight="1"/>
    <row r="707" s="122" customFormat="1" ht="23.1" customHeight="1"/>
    <row r="708" s="122" customFormat="1" ht="23.1" customHeight="1"/>
    <row r="709" s="122" customFormat="1" ht="23.1" customHeight="1"/>
    <row r="710" s="122" customFormat="1" ht="23.1" customHeight="1"/>
    <row r="711" s="122" customFormat="1" ht="23.1" customHeight="1"/>
    <row r="712" s="122" customFormat="1" ht="23.1" customHeight="1"/>
    <row r="713" s="122" customFormat="1" ht="23.1" customHeight="1"/>
    <row r="714" s="122" customFormat="1" ht="23.1" customHeight="1"/>
    <row r="715" s="122" customFormat="1" ht="23.1" customHeight="1"/>
    <row r="716" s="122" customFormat="1" ht="23.1" customHeight="1"/>
    <row r="717" s="122" customFormat="1" ht="23.1" customHeight="1"/>
    <row r="718" s="122" customFormat="1" ht="23.1" customHeight="1"/>
    <row r="719" s="122" customFormat="1" ht="23.1" customHeight="1"/>
    <row r="720" s="122" customFormat="1" ht="23.1" customHeight="1"/>
    <row r="721" s="122" customFormat="1" ht="23.1" customHeight="1"/>
    <row r="722" s="122" customFormat="1" ht="23.1" customHeight="1"/>
    <row r="723" s="122" customFormat="1" ht="23.1" customHeight="1"/>
    <row r="724" s="122" customFormat="1" ht="23.1" customHeight="1"/>
    <row r="725" s="122" customFormat="1" ht="23.1" customHeight="1"/>
    <row r="726" s="122" customFormat="1" ht="23.1" customHeight="1"/>
    <row r="727" s="122" customFormat="1" ht="23.1" customHeight="1"/>
    <row r="728" s="122" customFormat="1" ht="23.1" customHeight="1"/>
    <row r="729" s="122" customFormat="1" ht="23.1" customHeight="1"/>
    <row r="730" s="122" customFormat="1" ht="23.1" customHeight="1"/>
    <row r="731" s="122" customFormat="1" ht="23.1" customHeight="1"/>
    <row r="732" s="122" customFormat="1" ht="23.1" customHeight="1"/>
    <row r="733" s="122" customFormat="1" ht="23.1" customHeight="1"/>
    <row r="734" s="122" customFormat="1" ht="23.1" customHeight="1"/>
    <row r="735" s="122" customFormat="1" ht="23.1" customHeight="1"/>
    <row r="736" s="122" customFormat="1" ht="23.1" customHeight="1"/>
    <row r="737" s="122" customFormat="1" ht="23.1" customHeight="1"/>
    <row r="738" s="122" customFormat="1" ht="23.1" customHeight="1"/>
    <row r="739" s="122" customFormat="1" ht="23.1" customHeight="1"/>
    <row r="740" s="122" customFormat="1" ht="23.1" customHeight="1"/>
    <row r="741" s="122" customFormat="1" ht="23.1" customHeight="1"/>
    <row r="742" s="122" customFormat="1" ht="23.1" customHeight="1"/>
    <row r="743" s="122" customFormat="1" ht="23.1" customHeight="1"/>
    <row r="744" s="122" customFormat="1" ht="23.1" customHeight="1"/>
    <row r="745" s="122" customFormat="1" ht="23.1" customHeight="1"/>
    <row r="746" s="122" customFormat="1" ht="23.1" customHeight="1"/>
    <row r="747" s="122" customFormat="1" ht="23.1" customHeight="1"/>
    <row r="748" s="122" customFormat="1" ht="23.1" customHeight="1"/>
    <row r="749" s="122" customFormat="1" ht="23.1" customHeight="1"/>
    <row r="750" s="122" customFormat="1" ht="23.1" customHeight="1"/>
    <row r="751" s="122" customFormat="1" ht="23.1" customHeight="1"/>
    <row r="752" s="122" customFormat="1" ht="23.1" customHeight="1"/>
    <row r="753" s="122" customFormat="1" ht="23.1" customHeight="1"/>
    <row r="754" s="122" customFormat="1" ht="23.1" customHeight="1"/>
    <row r="755" s="122" customFormat="1" ht="23.1" customHeight="1"/>
    <row r="756" s="122" customFormat="1" ht="23.1" customHeight="1"/>
    <row r="757" s="122" customFormat="1" ht="23.1" customHeight="1"/>
    <row r="758" s="122" customFormat="1" ht="23.1" customHeight="1"/>
    <row r="759" s="122" customFormat="1" ht="23.1" customHeight="1"/>
    <row r="760" s="122" customFormat="1" ht="23.1" customHeight="1"/>
    <row r="761" s="122" customFormat="1" ht="23.1" customHeight="1"/>
    <row r="762" s="122" customFormat="1" ht="23.1" customHeight="1"/>
    <row r="763" s="122" customFormat="1" ht="23.1" customHeight="1"/>
    <row r="764" s="122" customFormat="1" ht="23.1" customHeight="1"/>
    <row r="765" s="122" customFormat="1" ht="23.1" customHeight="1"/>
    <row r="766" s="122" customFormat="1" ht="23.1" customHeight="1"/>
    <row r="767" s="122" customFormat="1" ht="23.1" customHeight="1"/>
    <row r="768" s="122" customFormat="1" ht="23.1" customHeight="1"/>
    <row r="769" s="122" customFormat="1" ht="23.1" customHeight="1"/>
    <row r="770" s="122" customFormat="1" ht="23.1" customHeight="1"/>
    <row r="771" s="122" customFormat="1" ht="23.1" customHeight="1"/>
    <row r="772" s="122" customFormat="1" ht="23.1" customHeight="1"/>
    <row r="773" s="122" customFormat="1" ht="23.1" customHeight="1"/>
    <row r="774" s="122" customFormat="1" ht="23.1" customHeight="1"/>
    <row r="775" s="122" customFormat="1" ht="23.1" customHeight="1"/>
    <row r="776" s="122" customFormat="1" ht="23.1" customHeight="1"/>
    <row r="777" s="122" customFormat="1" ht="23.1" customHeight="1"/>
    <row r="778" s="122" customFormat="1" ht="23.1" customHeight="1"/>
    <row r="779" s="122" customFormat="1" ht="23.1" customHeight="1"/>
    <row r="780" s="122" customFormat="1" ht="23.1" customHeight="1"/>
    <row r="781" s="122" customFormat="1" ht="23.1" customHeight="1"/>
    <row r="782" s="122" customFormat="1" ht="23.1" customHeight="1"/>
    <row r="783" s="122" customFormat="1" ht="23.1" customHeight="1"/>
    <row r="784" s="122" customFormat="1" ht="23.1" customHeight="1"/>
    <row r="785" s="122" customFormat="1" ht="23.1" customHeight="1"/>
    <row r="786" s="122" customFormat="1" ht="23.1" customHeight="1"/>
    <row r="787" s="122" customFormat="1" ht="23.1" customHeight="1"/>
    <row r="788" s="122" customFormat="1" ht="23.1" customHeight="1"/>
    <row r="789" s="122" customFormat="1" ht="23.1" customHeight="1"/>
    <row r="790" s="122" customFormat="1" ht="23.1" customHeight="1"/>
    <row r="791" s="122" customFormat="1" ht="23.1" customHeight="1"/>
    <row r="792" s="122" customFormat="1" ht="23.1" customHeight="1"/>
    <row r="793" s="122" customFormat="1" ht="23.1" customHeight="1"/>
    <row r="794" s="122" customFormat="1" ht="23.1" customHeight="1"/>
    <row r="795" s="122" customFormat="1" ht="23.1" customHeight="1"/>
    <row r="796" s="122" customFormat="1" ht="23.1" customHeight="1"/>
    <row r="797" s="122" customFormat="1" ht="23.1" customHeight="1"/>
    <row r="798" s="122" customFormat="1" ht="23.1" customHeight="1"/>
    <row r="799" s="122" customFormat="1" ht="23.1" customHeight="1"/>
    <row r="800" s="122" customFormat="1" ht="23.1" customHeight="1"/>
    <row r="801" s="122" customFormat="1" ht="23.1" customHeight="1"/>
    <row r="802" s="122" customFormat="1" ht="23.1" customHeight="1"/>
    <row r="803" s="122" customFormat="1" ht="23.1" customHeight="1"/>
    <row r="804" s="122" customFormat="1" ht="23.1" customHeight="1"/>
    <row r="805" s="122" customFormat="1" ht="23.1" customHeight="1"/>
    <row r="806" s="122" customFormat="1" ht="23.1" customHeight="1"/>
    <row r="807" s="122" customFormat="1" ht="23.1" customHeight="1"/>
    <row r="808" s="122" customFormat="1" ht="23.1" customHeight="1"/>
    <row r="809" s="122" customFormat="1" ht="23.1" customHeight="1"/>
    <row r="810" s="122" customFormat="1" ht="23.1" customHeight="1"/>
    <row r="811" s="122" customFormat="1" ht="23.1" customHeight="1"/>
    <row r="812" s="122" customFormat="1" ht="23.1" customHeight="1"/>
    <row r="813" s="122" customFormat="1" ht="23.1" customHeight="1"/>
    <row r="814" s="122" customFormat="1" ht="23.1" customHeight="1"/>
    <row r="815" s="122" customFormat="1" ht="23.1" customHeight="1"/>
    <row r="816" s="122" customFormat="1" ht="23.1" customHeight="1"/>
    <row r="817" s="122" customFormat="1" ht="23.1" customHeight="1"/>
    <row r="818" s="122" customFormat="1" ht="23.1" customHeight="1"/>
    <row r="819" s="122" customFormat="1" ht="23.1" customHeight="1"/>
    <row r="820" s="122" customFormat="1" ht="23.1" customHeight="1"/>
    <row r="821" s="122" customFormat="1" ht="23.1" customHeight="1"/>
    <row r="822" s="122" customFormat="1" ht="23.1" customHeight="1"/>
    <row r="823" s="122" customFormat="1" ht="23.1" customHeight="1"/>
    <row r="824" s="122" customFormat="1" ht="23.1" customHeight="1"/>
    <row r="825" s="122" customFormat="1" ht="23.1" customHeight="1"/>
    <row r="826" s="122" customFormat="1" ht="23.1" customHeight="1"/>
    <row r="827" s="122" customFormat="1" ht="23.1" customHeight="1"/>
    <row r="828" s="122" customFormat="1" ht="23.1" customHeight="1"/>
    <row r="829" s="122" customFormat="1" ht="23.1" customHeight="1"/>
    <row r="830" s="122" customFormat="1" ht="23.1" customHeight="1"/>
    <row r="831" s="122" customFormat="1" ht="23.1" customHeight="1"/>
    <row r="832" s="122" customFormat="1" ht="23.1" customHeight="1"/>
    <row r="833" s="122" customFormat="1" ht="23.1" customHeight="1"/>
    <row r="834" s="122" customFormat="1" ht="23.1" customHeight="1"/>
    <row r="835" s="122" customFormat="1" ht="23.1" customHeight="1"/>
    <row r="836" s="122" customFormat="1" ht="23.1" customHeight="1"/>
    <row r="837" s="122" customFormat="1" ht="23.1" customHeight="1"/>
    <row r="838" s="122" customFormat="1" ht="23.1" customHeight="1"/>
    <row r="839" s="122" customFormat="1" ht="23.1" customHeight="1"/>
    <row r="840" s="122" customFormat="1" ht="23.1" customHeight="1"/>
    <row r="841" s="122" customFormat="1" ht="23.1" customHeight="1"/>
    <row r="842" s="122" customFormat="1" ht="23.1" customHeight="1"/>
    <row r="843" s="122" customFormat="1" ht="23.1" customHeight="1"/>
    <row r="844" s="122" customFormat="1" ht="23.1" customHeight="1"/>
    <row r="845" s="122" customFormat="1" ht="23.1" customHeight="1"/>
    <row r="846" s="122" customFormat="1" ht="23.1" customHeight="1"/>
    <row r="847" s="122" customFormat="1" ht="23.1" customHeight="1"/>
    <row r="848" s="122" customFormat="1" ht="23.1" customHeight="1"/>
    <row r="849" s="122" customFormat="1" ht="23.1" customHeight="1"/>
    <row r="850" s="122" customFormat="1" ht="23.1" customHeight="1"/>
    <row r="851" s="122" customFormat="1" ht="23.1" customHeight="1"/>
    <row r="852" s="122" customFormat="1" ht="23.1" customHeight="1"/>
    <row r="853" s="122" customFormat="1" ht="23.1" customHeight="1"/>
    <row r="854" s="122" customFormat="1" ht="23.1" customHeight="1"/>
    <row r="855" s="122" customFormat="1" ht="23.1" customHeight="1"/>
    <row r="856" s="122" customFormat="1" ht="23.1" customHeight="1"/>
    <row r="857" s="122" customFormat="1" ht="23.1" customHeight="1"/>
    <row r="858" s="122" customFormat="1" ht="23.1" customHeight="1"/>
    <row r="859" s="122" customFormat="1" ht="23.1" customHeight="1"/>
    <row r="860" s="122" customFormat="1" ht="23.1" customHeight="1"/>
    <row r="861" s="122" customFormat="1" ht="23.1" customHeight="1"/>
    <row r="862" s="122" customFormat="1" ht="23.1" customHeight="1"/>
    <row r="863" s="122" customFormat="1" ht="23.1" customHeight="1"/>
    <row r="864" s="122" customFormat="1" ht="23.1" customHeight="1"/>
    <row r="865" s="122" customFormat="1" ht="23.1" customHeight="1"/>
    <row r="866" s="122" customFormat="1" ht="23.1" customHeight="1"/>
    <row r="867" s="122" customFormat="1" ht="23.1" customHeight="1"/>
    <row r="868" s="122" customFormat="1" ht="23.1" customHeight="1"/>
    <row r="869" s="122" customFormat="1" ht="23.1" customHeight="1"/>
    <row r="870" s="122" customFormat="1" ht="23.1" customHeight="1"/>
    <row r="871" s="122" customFormat="1" ht="23.1" customHeight="1"/>
    <row r="872" s="122" customFormat="1" ht="23.1" customHeight="1"/>
    <row r="873" s="122" customFormat="1" ht="23.1" customHeight="1"/>
    <row r="874" s="122" customFormat="1" ht="23.1" customHeight="1"/>
    <row r="875" s="122" customFormat="1" ht="23.1" customHeight="1"/>
    <row r="876" s="122" customFormat="1" ht="23.1" customHeight="1"/>
    <row r="877" s="122" customFormat="1" ht="23.1" customHeight="1"/>
    <row r="878" s="122" customFormat="1" ht="23.1" customHeight="1"/>
    <row r="879" s="122" customFormat="1" ht="23.1" customHeight="1"/>
    <row r="880" s="122" customFormat="1" ht="23.1" customHeight="1"/>
    <row r="881" s="122" customFormat="1" ht="23.1" customHeight="1"/>
    <row r="882" s="122" customFormat="1" ht="23.1" customHeight="1"/>
    <row r="883" s="122" customFormat="1" ht="23.1" customHeight="1"/>
    <row r="884" s="122" customFormat="1" ht="23.1" customHeight="1"/>
    <row r="885" s="122" customFormat="1" ht="23.1" customHeight="1"/>
    <row r="886" s="122" customFormat="1" ht="23.1" customHeight="1"/>
    <row r="887" s="122" customFormat="1" ht="23.1" customHeight="1"/>
    <row r="888" s="122" customFormat="1" ht="23.1" customHeight="1"/>
    <row r="889" s="122" customFormat="1" ht="23.1" customHeight="1"/>
    <row r="890" s="122" customFormat="1" ht="23.1" customHeight="1"/>
    <row r="891" s="122" customFormat="1" ht="23.1" customHeight="1"/>
    <row r="892" s="122" customFormat="1" ht="23.1" customHeight="1"/>
    <row r="893" s="122" customFormat="1" ht="23.1" customHeight="1"/>
    <row r="894" s="122" customFormat="1" ht="23.1" customHeight="1"/>
    <row r="895" s="122" customFormat="1" ht="23.1" customHeight="1"/>
    <row r="896" s="122" customFormat="1" ht="23.1" customHeight="1"/>
    <row r="897" s="122" customFormat="1" ht="23.1" customHeight="1"/>
    <row r="898" s="122" customFormat="1" ht="23.1" customHeight="1"/>
    <row r="899" s="122" customFormat="1" ht="23.1" customHeight="1"/>
    <row r="900" s="122" customFormat="1" ht="23.1" customHeight="1"/>
    <row r="901" s="122" customFormat="1" ht="23.1" customHeight="1"/>
    <row r="902" s="122" customFormat="1" ht="23.1" customHeight="1"/>
    <row r="903" s="122" customFormat="1" ht="23.1" customHeight="1"/>
    <row r="904" s="122" customFormat="1" ht="23.1" customHeight="1"/>
    <row r="905" s="122" customFormat="1" ht="23.1" customHeight="1"/>
    <row r="906" s="122" customFormat="1" ht="23.1" customHeight="1"/>
    <row r="907" s="122" customFormat="1" ht="23.1" customHeight="1"/>
    <row r="908" s="122" customFormat="1" ht="23.1" customHeight="1"/>
    <row r="909" s="122" customFormat="1" ht="23.1" customHeight="1"/>
    <row r="910" s="122" customFormat="1" ht="23.1" customHeight="1"/>
    <row r="911" s="122" customFormat="1" ht="23.1" customHeight="1"/>
    <row r="912" s="122" customFormat="1" ht="23.1" customHeight="1"/>
    <row r="913" s="122" customFormat="1" ht="23.1" customHeight="1"/>
    <row r="914" s="122" customFormat="1" ht="23.1" customHeight="1"/>
    <row r="915" s="122" customFormat="1" ht="23.1" customHeight="1"/>
    <row r="916" s="122" customFormat="1" ht="23.1" customHeight="1"/>
    <row r="917" s="122" customFormat="1" ht="23.1" customHeight="1"/>
    <row r="918" s="122" customFormat="1" ht="23.1" customHeight="1"/>
    <row r="919" s="122" customFormat="1" ht="23.1" customHeight="1"/>
    <row r="920" s="122" customFormat="1" ht="23.1" customHeight="1"/>
    <row r="921" s="122" customFormat="1" ht="23.1" customHeight="1"/>
    <row r="922" s="122" customFormat="1" ht="23.1" customHeight="1"/>
    <row r="923" s="122" customFormat="1" ht="23.1" customHeight="1"/>
    <row r="924" s="122" customFormat="1" ht="23.1" customHeight="1"/>
    <row r="925" s="122" customFormat="1" ht="23.1" customHeight="1"/>
    <row r="926" s="122" customFormat="1" ht="23.1" customHeight="1"/>
    <row r="927" s="122" customFormat="1" ht="23.1" customHeight="1"/>
    <row r="928" s="122" customFormat="1" ht="23.1" customHeight="1"/>
    <row r="929" s="122" customFormat="1" ht="23.1" customHeight="1"/>
    <row r="930" s="122" customFormat="1" ht="23.1" customHeight="1"/>
    <row r="931" s="122" customFormat="1" ht="23.1" customHeight="1"/>
    <row r="932" s="122" customFormat="1" ht="23.1" customHeight="1"/>
    <row r="933" s="122" customFormat="1" ht="23.1" customHeight="1"/>
    <row r="934" s="122" customFormat="1" ht="23.1" customHeight="1"/>
    <row r="935" s="122" customFormat="1" ht="23.1" customHeight="1"/>
    <row r="936" s="122" customFormat="1" ht="23.1" customHeight="1"/>
    <row r="937" s="122" customFormat="1" ht="23.1" customHeight="1"/>
    <row r="938" s="122" customFormat="1" ht="23.1" customHeight="1"/>
    <row r="939" s="122" customFormat="1" ht="23.1" customHeight="1"/>
    <row r="940" s="122" customFormat="1" ht="23.1" customHeight="1"/>
    <row r="941" s="122" customFormat="1" ht="23.1" customHeight="1"/>
    <row r="942" s="122" customFormat="1" ht="23.1" customHeight="1"/>
    <row r="943" s="122" customFormat="1" ht="23.1" customHeight="1"/>
    <row r="944" s="122" customFormat="1" ht="23.1" customHeight="1"/>
    <row r="945" s="122" customFormat="1" ht="23.1" customHeight="1"/>
    <row r="946" s="122" customFormat="1" ht="23.1" customHeight="1"/>
    <row r="947" s="122" customFormat="1" ht="23.1" customHeight="1"/>
    <row r="948" s="122" customFormat="1" ht="23.1" customHeight="1"/>
    <row r="949" s="122" customFormat="1" ht="23.1" customHeight="1"/>
    <row r="950" s="122" customFormat="1" ht="23.1" customHeight="1"/>
    <row r="951" s="122" customFormat="1" ht="23.1" customHeight="1"/>
    <row r="952" s="122" customFormat="1" ht="23.1" customHeight="1"/>
    <row r="953" s="122" customFormat="1" ht="23.1" customHeight="1"/>
    <row r="954" s="122" customFormat="1" ht="23.1" customHeight="1"/>
    <row r="955" s="122" customFormat="1" ht="23.1" customHeight="1"/>
    <row r="956" s="122" customFormat="1" ht="23.1" customHeight="1"/>
    <row r="957" s="122" customFormat="1" ht="23.1" customHeight="1"/>
    <row r="958" s="122" customFormat="1" ht="23.1" customHeight="1"/>
    <row r="959" s="122" customFormat="1" ht="23.1" customHeight="1"/>
    <row r="960" s="122" customFormat="1" ht="23.1" customHeight="1"/>
    <row r="961" s="122" customFormat="1" ht="23.1" customHeight="1"/>
    <row r="962" s="122" customFormat="1" ht="23.1" customHeight="1"/>
    <row r="963" s="122" customFormat="1" ht="23.1" customHeight="1"/>
    <row r="964" s="122" customFormat="1" ht="23.1" customHeight="1"/>
    <row r="965" s="122" customFormat="1" ht="23.1" customHeight="1"/>
    <row r="966" s="122" customFormat="1" ht="23.1" customHeight="1"/>
    <row r="967" s="122" customFormat="1" ht="23.1" customHeight="1"/>
    <row r="968" s="122" customFormat="1" ht="23.1" customHeight="1"/>
    <row r="969" s="122" customFormat="1" ht="23.1" customHeight="1"/>
    <row r="970" s="122" customFormat="1" ht="23.1" customHeight="1"/>
    <row r="971" s="122" customFormat="1" ht="23.1" customHeight="1"/>
    <row r="972" s="122" customFormat="1" ht="23.1" customHeight="1"/>
    <row r="973" s="122" customFormat="1" ht="23.1" customHeight="1"/>
    <row r="974" s="122" customFormat="1" ht="23.1" customHeight="1"/>
    <row r="975" s="122" customFormat="1" ht="23.1" customHeight="1"/>
    <row r="976" s="122" customFormat="1" ht="23.1" customHeight="1"/>
    <row r="977" s="122" customFormat="1" ht="23.1" customHeight="1"/>
    <row r="978" s="122" customFormat="1" ht="23.1" customHeight="1"/>
    <row r="979" s="122" customFormat="1" ht="23.1" customHeight="1"/>
    <row r="980" s="122" customFormat="1" ht="23.1" customHeight="1"/>
    <row r="981" s="122" customFormat="1" ht="23.1" customHeight="1"/>
    <row r="982" s="122" customFormat="1" ht="23.1" customHeight="1"/>
    <row r="983" s="122" customFormat="1" ht="23.1" customHeight="1"/>
    <row r="984" s="122" customFormat="1" ht="23.1" customHeight="1"/>
    <row r="985" s="122" customFormat="1" ht="23.1" customHeight="1"/>
    <row r="986" s="122" customFormat="1" ht="23.1" customHeight="1"/>
    <row r="987" s="122" customFormat="1" ht="23.1" customHeight="1"/>
    <row r="988" s="122" customFormat="1" ht="23.1" customHeight="1"/>
    <row r="989" s="122" customFormat="1" ht="23.1" customHeight="1"/>
    <row r="990" s="122" customFormat="1" ht="23.1" customHeight="1"/>
    <row r="991" s="122" customFormat="1" ht="23.1" customHeight="1"/>
    <row r="992" s="122" customFormat="1" ht="23.1" customHeight="1"/>
    <row r="993" s="122" customFormat="1" ht="23.1" customHeight="1"/>
    <row r="994" s="122" customFormat="1" ht="23.1" customHeight="1"/>
    <row r="995" s="122" customFormat="1" ht="23.1" customHeight="1"/>
    <row r="996" s="122" customFormat="1" ht="23.1" customHeight="1"/>
    <row r="997" s="122" customFormat="1" ht="23.1" customHeight="1"/>
    <row r="998" s="122" customFormat="1" ht="23.1" customHeight="1"/>
    <row r="999" s="122" customFormat="1" ht="23.1" customHeight="1"/>
    <row r="1000" s="122" customFormat="1" ht="23.1" customHeight="1"/>
    <row r="1001" s="122" customFormat="1" ht="23.1" customHeight="1"/>
    <row r="1002" s="122" customFormat="1" ht="23.1" customHeight="1"/>
    <row r="1003" s="122" customFormat="1" ht="23.1" customHeight="1"/>
    <row r="1004" s="122" customFormat="1" ht="23.1" customHeight="1"/>
    <row r="1005" s="122" customFormat="1" ht="23.1" customHeight="1"/>
    <row r="1006" s="122" customFormat="1" ht="23.1" customHeight="1"/>
    <row r="1007" s="122" customFormat="1" ht="23.1" customHeight="1"/>
    <row r="1008" s="122" customFormat="1" ht="23.1" customHeight="1"/>
    <row r="1009" s="122" customFormat="1" ht="23.1" customHeight="1"/>
    <row r="1010" s="122" customFormat="1" ht="23.1" customHeight="1"/>
    <row r="1011" s="122" customFormat="1" ht="23.1" customHeight="1"/>
    <row r="1012" s="122" customFormat="1" ht="23.1" customHeight="1"/>
    <row r="1013" s="122" customFormat="1" ht="23.1" customHeight="1"/>
    <row r="1014" s="122" customFormat="1" ht="23.1" customHeight="1"/>
    <row r="1015" s="122" customFormat="1" ht="23.1" customHeight="1"/>
    <row r="1016" s="122" customFormat="1" ht="23.1" customHeight="1"/>
    <row r="1017" s="122" customFormat="1" ht="23.1" customHeight="1"/>
    <row r="1018" s="122" customFormat="1" ht="23.1" customHeight="1"/>
    <row r="1019" s="122" customFormat="1" ht="23.1" customHeight="1"/>
    <row r="1020" s="122" customFormat="1" ht="23.1" customHeight="1"/>
    <row r="1021" s="122" customFormat="1" ht="23.1" customHeight="1"/>
    <row r="1022" s="122" customFormat="1" ht="23.1" customHeight="1"/>
    <row r="1023" s="122" customFormat="1" ht="23.1" customHeight="1"/>
    <row r="1024" s="122" customFormat="1" ht="23.1" customHeight="1"/>
    <row r="1025" s="122" customFormat="1" ht="23.1" customHeight="1"/>
    <row r="1026" s="122" customFormat="1" ht="23.1" customHeight="1"/>
    <row r="1027" s="122" customFormat="1" ht="23.1" customHeight="1"/>
    <row r="1028" s="122" customFormat="1" ht="23.1" customHeight="1"/>
    <row r="1029" s="122" customFormat="1" ht="23.1" customHeight="1"/>
    <row r="1030" s="122" customFormat="1" ht="23.1" customHeight="1"/>
    <row r="1031" s="122" customFormat="1" ht="23.1" customHeight="1"/>
    <row r="1032" s="122" customFormat="1" ht="23.1" customHeight="1"/>
    <row r="1033" s="122" customFormat="1" ht="23.1" customHeight="1"/>
    <row r="1034" s="122" customFormat="1" ht="23.1" customHeight="1"/>
    <row r="1035" s="122" customFormat="1" ht="23.1" customHeight="1"/>
    <row r="1036" s="122" customFormat="1" ht="23.1" customHeight="1"/>
    <row r="1037" s="122" customFormat="1" ht="23.1" customHeight="1"/>
    <row r="1038" s="122" customFormat="1" ht="23.1" customHeight="1"/>
    <row r="1039" s="122" customFormat="1" ht="23.1" customHeight="1"/>
    <row r="1040" s="122" customFormat="1" ht="23.1" customHeight="1"/>
    <row r="1041" s="122" customFormat="1" ht="23.1" customHeight="1"/>
    <row r="1042" s="122" customFormat="1" ht="23.1" customHeight="1"/>
    <row r="1043" s="122" customFormat="1" ht="23.1" customHeight="1"/>
    <row r="1044" s="122" customFormat="1" ht="23.1" customHeight="1"/>
    <row r="1045" s="122" customFormat="1" ht="23.1" customHeight="1"/>
    <row r="1046" s="122" customFormat="1" ht="23.1" customHeight="1"/>
    <row r="1047" s="122" customFormat="1" ht="23.1" customHeight="1"/>
    <row r="1048" s="122" customFormat="1" ht="23.1" customHeight="1"/>
    <row r="1049" s="122" customFormat="1" ht="23.1" customHeight="1"/>
    <row r="1050" s="122" customFormat="1" ht="23.1" customHeight="1"/>
    <row r="1051" s="122" customFormat="1" ht="23.1" customHeight="1"/>
    <row r="1052" s="122" customFormat="1" ht="23.1" customHeight="1"/>
    <row r="1053" s="122" customFormat="1" ht="23.1" customHeight="1"/>
    <row r="1054" s="122" customFormat="1" ht="23.1" customHeight="1"/>
    <row r="1055" s="122" customFormat="1" ht="23.1" customHeight="1"/>
    <row r="1056" s="122" customFormat="1" ht="23.1" customHeight="1"/>
    <row r="1057" s="122" customFormat="1" ht="23.1" customHeight="1"/>
    <row r="1058" s="122" customFormat="1" ht="23.1" customHeight="1"/>
    <row r="1059" s="122" customFormat="1" ht="23.1" customHeight="1"/>
    <row r="1060" s="122" customFormat="1" ht="23.1" customHeight="1"/>
    <row r="1061" s="122" customFormat="1" ht="23.1" customHeight="1"/>
    <row r="1062" s="122" customFormat="1" ht="23.1" customHeight="1"/>
    <row r="1063" s="122" customFormat="1" ht="23.1" customHeight="1"/>
    <row r="1064" s="122" customFormat="1" ht="23.1" customHeight="1"/>
    <row r="1065" s="122" customFormat="1" ht="23.1" customHeight="1"/>
    <row r="1066" s="122" customFormat="1" ht="23.1" customHeight="1"/>
    <row r="1067" s="122" customFormat="1" ht="23.1" customHeight="1"/>
    <row r="1068" s="122" customFormat="1" ht="23.1" customHeight="1"/>
    <row r="1069" s="122" customFormat="1" ht="23.1" customHeight="1"/>
    <row r="1070" s="122" customFormat="1" ht="23.1" customHeight="1"/>
    <row r="1071" s="122" customFormat="1" ht="23.1" customHeight="1"/>
    <row r="1072" s="122" customFormat="1" ht="23.1" customHeight="1"/>
    <row r="1073" s="122" customFormat="1" ht="23.1" customHeight="1"/>
    <row r="1074" s="122" customFormat="1" ht="23.1" customHeight="1"/>
    <row r="1075" s="122" customFormat="1" ht="23.1" customHeight="1"/>
    <row r="1076" s="122" customFormat="1" ht="23.1" customHeight="1"/>
    <row r="1077" s="122" customFormat="1" ht="23.1" customHeight="1"/>
    <row r="1078" s="122" customFormat="1" ht="23.1" customHeight="1"/>
    <row r="1079" s="122" customFormat="1" ht="23.1" customHeight="1"/>
    <row r="1080" s="122" customFormat="1" ht="23.1" customHeight="1"/>
    <row r="1081" s="122" customFormat="1" ht="23.1" customHeight="1"/>
    <row r="1082" s="122" customFormat="1" ht="23.1" customHeight="1"/>
    <row r="1083" s="122" customFormat="1" ht="23.1" customHeight="1"/>
    <row r="1084" s="122" customFormat="1" ht="23.1" customHeight="1"/>
    <row r="1085" s="122" customFormat="1" ht="23.1" customHeight="1"/>
    <row r="1086" s="122" customFormat="1" ht="23.1" customHeight="1"/>
    <row r="1087" s="122" customFormat="1" ht="23.1" customHeight="1"/>
    <row r="1088" s="122" customFormat="1" ht="23.1" customHeight="1"/>
    <row r="1089" s="122" customFormat="1" ht="23.1" customHeight="1"/>
    <row r="1090" s="122" customFormat="1" ht="23.1" customHeight="1"/>
    <row r="1091" s="122" customFormat="1" ht="23.1" customHeight="1"/>
    <row r="1092" s="122" customFormat="1" ht="23.1" customHeight="1"/>
    <row r="1093" s="122" customFormat="1" ht="23.1" customHeight="1"/>
    <row r="1094" s="122" customFormat="1" ht="23.1" customHeight="1"/>
    <row r="1095" s="122" customFormat="1" ht="23.1" customHeight="1"/>
    <row r="1096" s="122" customFormat="1" ht="23.1" customHeight="1"/>
    <row r="1097" s="122" customFormat="1" ht="23.1" customHeight="1"/>
    <row r="1098" s="122" customFormat="1" ht="23.1" customHeight="1"/>
    <row r="1099" s="122" customFormat="1" ht="23.1" customHeight="1"/>
    <row r="1100" s="122" customFormat="1" ht="23.1" customHeight="1"/>
    <row r="1101" s="122" customFormat="1" ht="23.1" customHeight="1"/>
    <row r="1102" s="122" customFormat="1" ht="23.1" customHeight="1"/>
    <row r="1103" s="122" customFormat="1" ht="23.1" customHeight="1"/>
    <row r="1104" s="122" customFormat="1" ht="23.1" customHeight="1"/>
    <row r="1105" s="122" customFormat="1" ht="23.1" customHeight="1"/>
    <row r="1106" s="122" customFormat="1" ht="23.1" customHeight="1"/>
    <row r="1107" s="122" customFormat="1" ht="23.1" customHeight="1"/>
    <row r="1108" s="122" customFormat="1" ht="23.1" customHeight="1"/>
    <row r="1109" s="122" customFormat="1" ht="23.1" customHeight="1"/>
    <row r="1110" s="122" customFormat="1" ht="23.1" customHeight="1"/>
    <row r="1111" s="122" customFormat="1" ht="23.1" customHeight="1"/>
    <row r="1112" s="122" customFormat="1" ht="23.1" customHeight="1"/>
    <row r="1113" s="122" customFormat="1" ht="23.1" customHeight="1"/>
    <row r="1114" s="122" customFormat="1" ht="23.1" customHeight="1"/>
    <row r="1115" s="122" customFormat="1" ht="23.1" customHeight="1"/>
    <row r="1116" s="122" customFormat="1" ht="23.1" customHeight="1"/>
    <row r="1117" s="122" customFormat="1" ht="23.1" customHeight="1"/>
    <row r="1118" s="122" customFormat="1" ht="23.1" customHeight="1"/>
    <row r="1119" s="122" customFormat="1" ht="23.1" customHeight="1"/>
    <row r="1120" s="122" customFormat="1" ht="23.1" customHeight="1"/>
    <row r="1121" s="122" customFormat="1" ht="23.1" customHeight="1"/>
    <row r="1122" s="122" customFormat="1" ht="23.1" customHeight="1"/>
    <row r="1123" s="122" customFormat="1" ht="23.1" customHeight="1"/>
    <row r="1124" s="122" customFormat="1" ht="23.1" customHeight="1"/>
    <row r="1125" s="122" customFormat="1" ht="23.1" customHeight="1"/>
    <row r="1126" s="122" customFormat="1" ht="23.1" customHeight="1"/>
    <row r="1127" s="122" customFormat="1" ht="23.1" customHeight="1"/>
    <row r="1128" s="122" customFormat="1" ht="23.1" customHeight="1"/>
    <row r="1129" s="122" customFormat="1" ht="23.1" customHeight="1"/>
    <row r="1130" s="122" customFormat="1" ht="23.1" customHeight="1"/>
    <row r="1131" s="122" customFormat="1" ht="23.1" customHeight="1"/>
    <row r="1132" s="122" customFormat="1" ht="23.1" customHeight="1"/>
    <row r="1133" s="122" customFormat="1" ht="23.1" customHeight="1"/>
    <row r="1134" s="122" customFormat="1" ht="23.1" customHeight="1"/>
    <row r="1135" s="122" customFormat="1" ht="23.1" customHeight="1"/>
    <row r="1136" s="122" customFormat="1" ht="23.1" customHeight="1"/>
    <row r="1137" s="122" customFormat="1" ht="23.1" customHeight="1"/>
    <row r="1138" s="122" customFormat="1" ht="23.1" customHeight="1"/>
    <row r="1139" s="122" customFormat="1" ht="23.1" customHeight="1"/>
    <row r="1140" s="122" customFormat="1" ht="23.1" customHeight="1"/>
    <row r="1141" s="122" customFormat="1" ht="23.1" customHeight="1"/>
    <row r="1142" s="122" customFormat="1" ht="23.1" customHeight="1"/>
    <row r="1143" s="122" customFormat="1" ht="23.1" customHeight="1"/>
    <row r="1144" s="122" customFormat="1" ht="23.1" customHeight="1"/>
    <row r="1145" s="122" customFormat="1" ht="23.1" customHeight="1"/>
    <row r="1146" s="122" customFormat="1" ht="23.1" customHeight="1"/>
    <row r="1147" s="122" customFormat="1" ht="23.1" customHeight="1"/>
    <row r="1148" s="122" customFormat="1" ht="23.1" customHeight="1"/>
    <row r="1149" s="122" customFormat="1" ht="23.1" customHeight="1"/>
    <row r="1150" s="122" customFormat="1" ht="23.1" customHeight="1"/>
    <row r="1151" s="122" customFormat="1" ht="23.1" customHeight="1"/>
    <row r="1152" s="122" customFormat="1" ht="23.1" customHeight="1"/>
    <row r="1153" s="122" customFormat="1" ht="23.1" customHeight="1"/>
    <row r="1154" s="122" customFormat="1" ht="23.1" customHeight="1"/>
    <row r="1155" s="122" customFormat="1" ht="23.1" customHeight="1"/>
    <row r="1156" s="122" customFormat="1" ht="23.1" customHeight="1"/>
    <row r="1157" s="122" customFormat="1" ht="23.1" customHeight="1"/>
    <row r="1158" s="122" customFormat="1" ht="23.1" customHeight="1"/>
    <row r="1159" s="122" customFormat="1" ht="23.1" customHeight="1"/>
    <row r="1160" s="122" customFormat="1" ht="23.1" customHeight="1"/>
    <row r="1161" s="122" customFormat="1" ht="23.1" customHeight="1"/>
    <row r="1162" s="122" customFormat="1" ht="23.1" customHeight="1"/>
    <row r="1163" s="122" customFormat="1" ht="23.1" customHeight="1"/>
    <row r="1164" s="122" customFormat="1" ht="23.1" customHeight="1"/>
    <row r="1165" s="122" customFormat="1" ht="23.1" customHeight="1"/>
    <row r="1166" s="122" customFormat="1" ht="23.1" customHeight="1"/>
    <row r="1167" s="122" customFormat="1" ht="23.1" customHeight="1"/>
    <row r="1168" s="122" customFormat="1" ht="23.1" customHeight="1"/>
    <row r="1169" s="122" customFormat="1" ht="23.1" customHeight="1"/>
    <row r="1170" s="122" customFormat="1" ht="23.1" customHeight="1"/>
    <row r="1171" s="122" customFormat="1" ht="23.1" customHeight="1"/>
    <row r="1172" s="122" customFormat="1" ht="23.1" customHeight="1"/>
    <row r="1173" s="122" customFormat="1" ht="23.1" customHeight="1"/>
    <row r="1174" s="122" customFormat="1" ht="23.1" customHeight="1"/>
    <row r="1175" s="122" customFormat="1" ht="23.1" customHeight="1"/>
    <row r="1176" s="122" customFormat="1" ht="23.1" customHeight="1"/>
    <row r="1177" s="122" customFormat="1" ht="23.1" customHeight="1"/>
    <row r="1178" s="122" customFormat="1" ht="23.1" customHeight="1"/>
    <row r="1179" s="122" customFormat="1" ht="23.1" customHeight="1"/>
    <row r="1180" s="122" customFormat="1" ht="23.1" customHeight="1"/>
    <row r="1181" s="122" customFormat="1" ht="23.1" customHeight="1"/>
    <row r="1182" s="122" customFormat="1" ht="23.1" customHeight="1"/>
    <row r="1183" s="122" customFormat="1" ht="23.1" customHeight="1"/>
    <row r="1184" s="122" customFormat="1" ht="23.1" customHeight="1"/>
    <row r="1185" s="122" customFormat="1" ht="23.1" customHeight="1"/>
    <row r="1186" s="122" customFormat="1" ht="23.1" customHeight="1"/>
    <row r="1187" s="122" customFormat="1" ht="23.1" customHeight="1"/>
    <row r="1188" s="122" customFormat="1" ht="23.1" customHeight="1"/>
    <row r="1189" s="122" customFormat="1" ht="23.1" customHeight="1"/>
    <row r="1190" s="122" customFormat="1" ht="23.1" customHeight="1"/>
    <row r="1191" s="122" customFormat="1" ht="23.1" customHeight="1"/>
    <row r="1192" s="122" customFormat="1" ht="23.1" customHeight="1"/>
    <row r="1193" s="122" customFormat="1" ht="23.1" customHeight="1"/>
    <row r="1194" s="122" customFormat="1" ht="23.1" customHeight="1"/>
    <row r="1195" s="122" customFormat="1" ht="23.1" customHeight="1"/>
    <row r="1196" s="122" customFormat="1" ht="23.1" customHeight="1"/>
    <row r="1197" s="122" customFormat="1" ht="23.1" customHeight="1"/>
    <row r="1198" s="122" customFormat="1" ht="23.1" customHeight="1"/>
    <row r="1199" s="122" customFormat="1" ht="23.1" customHeight="1"/>
    <row r="1200" s="122" customFormat="1" ht="23.1" customHeight="1"/>
    <row r="1201" s="122" customFormat="1" ht="23.1" customHeight="1"/>
    <row r="1202" s="122" customFormat="1" ht="23.1" customHeight="1"/>
    <row r="1203" s="122" customFormat="1" ht="23.1" customHeight="1"/>
    <row r="1204" s="122" customFormat="1" ht="23.1" customHeight="1"/>
    <row r="1205" s="122" customFormat="1" ht="23.1" customHeight="1"/>
    <row r="1206" s="122" customFormat="1" ht="23.1" customHeight="1"/>
    <row r="1207" s="122" customFormat="1" ht="23.1" customHeight="1"/>
    <row r="1208" s="122" customFormat="1" ht="23.1" customHeight="1"/>
    <row r="1209" s="122" customFormat="1" ht="23.1" customHeight="1"/>
    <row r="1210" s="122" customFormat="1" ht="23.1" customHeight="1"/>
    <row r="1211" s="122" customFormat="1" ht="23.1" customHeight="1"/>
    <row r="1212" s="122" customFormat="1" ht="23.1" customHeight="1"/>
    <row r="1213" s="122" customFormat="1" ht="23.1" customHeight="1"/>
    <row r="1214" s="122" customFormat="1" ht="23.1" customHeight="1"/>
    <row r="1215" s="122" customFormat="1" ht="23.1" customHeight="1"/>
    <row r="1216" s="122" customFormat="1" ht="23.1" customHeight="1"/>
    <row r="1217" s="122" customFormat="1" ht="23.1" customHeight="1"/>
    <row r="1218" s="122" customFormat="1" ht="23.1" customHeight="1"/>
    <row r="1219" s="122" customFormat="1" ht="23.1" customHeight="1"/>
    <row r="1220" s="122" customFormat="1" ht="23.1" customHeight="1"/>
    <row r="1221" s="122" customFormat="1" ht="23.1" customHeight="1"/>
    <row r="1222" s="122" customFormat="1" ht="23.1" customHeight="1"/>
    <row r="1223" s="122" customFormat="1" ht="23.1" customHeight="1"/>
    <row r="1224" s="122" customFormat="1" ht="23.1" customHeight="1"/>
    <row r="1225" s="122" customFormat="1" ht="23.1" customHeight="1"/>
    <row r="1226" s="122" customFormat="1" ht="23.1" customHeight="1"/>
    <row r="1227" s="122" customFormat="1" ht="23.1" customHeight="1"/>
    <row r="1228" s="122" customFormat="1" ht="23.1" customHeight="1"/>
    <row r="1229" s="122" customFormat="1" ht="23.1" customHeight="1"/>
    <row r="1230" s="122" customFormat="1" ht="23.1" customHeight="1"/>
    <row r="1231" s="122" customFormat="1" ht="23.1" customHeight="1"/>
    <row r="1232" s="122" customFormat="1" ht="23.1" customHeight="1"/>
    <row r="1233" s="122" customFormat="1" ht="23.1" customHeight="1"/>
    <row r="1234" s="122" customFormat="1" ht="23.1" customHeight="1"/>
    <row r="1235" s="122" customFormat="1" ht="23.1" customHeight="1"/>
    <row r="1236" s="122" customFormat="1" ht="23.1" customHeight="1"/>
    <row r="1237" s="122" customFormat="1" ht="23.1" customHeight="1"/>
    <row r="1238" s="122" customFormat="1" ht="23.1" customHeight="1"/>
    <row r="1239" s="122" customFormat="1" ht="23.1" customHeight="1"/>
    <row r="1240" s="122" customFormat="1" ht="23.1" customHeight="1"/>
    <row r="1241" s="122" customFormat="1" ht="23.1" customHeight="1"/>
    <row r="1242" s="122" customFormat="1" ht="23.1" customHeight="1"/>
    <row r="1243" s="122" customFormat="1" ht="23.1" customHeight="1"/>
    <row r="1244" s="122" customFormat="1" ht="23.1" customHeight="1"/>
    <row r="1245" s="122" customFormat="1" ht="23.1" customHeight="1"/>
    <row r="1246" s="122" customFormat="1" ht="23.1" customHeight="1"/>
    <row r="1247" s="122" customFormat="1" ht="23.1" customHeight="1"/>
    <row r="1248" s="122" customFormat="1" ht="23.1" customHeight="1"/>
    <row r="1249" s="122" customFormat="1" ht="23.1" customHeight="1"/>
    <row r="1250" s="122" customFormat="1" ht="23.1" customHeight="1"/>
    <row r="1251" s="122" customFormat="1" ht="23.1" customHeight="1"/>
    <row r="1252" s="122" customFormat="1" ht="23.1" customHeight="1"/>
    <row r="1253" s="122" customFormat="1" ht="23.1" customHeight="1"/>
    <row r="1254" s="122" customFormat="1" ht="23.1" customHeight="1"/>
    <row r="1255" s="122" customFormat="1" ht="23.1" customHeight="1"/>
    <row r="1256" s="122" customFormat="1" ht="23.1" customHeight="1"/>
    <row r="1257" s="122" customFormat="1" ht="23.1" customHeight="1"/>
    <row r="1258" s="122" customFormat="1" ht="23.1" customHeight="1"/>
    <row r="1259" s="122" customFormat="1" ht="23.1" customHeight="1"/>
    <row r="1260" s="122" customFormat="1" ht="23.1" customHeight="1"/>
    <row r="1261" s="122" customFormat="1" ht="23.1" customHeight="1"/>
    <row r="1262" s="122" customFormat="1" ht="23.1" customHeight="1"/>
    <row r="1263" s="122" customFormat="1" ht="23.1" customHeight="1"/>
    <row r="1264" s="122" customFormat="1" ht="23.1" customHeight="1"/>
    <row r="1265" s="122" customFormat="1" ht="23.1" customHeight="1"/>
    <row r="1266" s="122" customFormat="1" ht="23.1" customHeight="1"/>
    <row r="1267" s="122" customFormat="1" ht="23.1" customHeight="1"/>
    <row r="1268" s="122" customFormat="1" ht="23.1" customHeight="1"/>
    <row r="1269" s="122" customFormat="1" ht="23.1" customHeight="1"/>
    <row r="1270" s="122" customFormat="1" ht="23.1" customHeight="1"/>
    <row r="1271" s="122" customFormat="1" ht="23.1" customHeight="1"/>
    <row r="1272" s="122" customFormat="1" ht="23.1" customHeight="1"/>
    <row r="1273" s="122" customFormat="1" ht="23.1" customHeight="1"/>
    <row r="1274" s="122" customFormat="1" ht="23.1" customHeight="1"/>
    <row r="1275" s="122" customFormat="1" ht="23.1" customHeight="1"/>
    <row r="1276" s="122" customFormat="1" ht="23.1" customHeight="1"/>
    <row r="1277" s="122" customFormat="1" ht="23.1" customHeight="1"/>
    <row r="1278" s="122" customFormat="1" ht="23.1" customHeight="1"/>
    <row r="1279" s="122" customFormat="1" ht="23.1" customHeight="1"/>
    <row r="1280" s="122" customFormat="1" ht="23.1" customHeight="1"/>
    <row r="1281" s="122" customFormat="1" ht="23.1" customHeight="1"/>
    <row r="1282" s="122" customFormat="1" ht="23.1" customHeight="1"/>
    <row r="1283" s="122" customFormat="1" ht="23.1" customHeight="1"/>
    <row r="1284" s="122" customFormat="1" ht="23.1" customHeight="1"/>
    <row r="1285" s="122" customFormat="1" ht="23.1" customHeight="1"/>
    <row r="1286" s="122" customFormat="1" ht="23.1" customHeight="1"/>
    <row r="1287" s="122" customFormat="1" ht="23.1" customHeight="1"/>
    <row r="1288" s="122" customFormat="1" ht="23.1" customHeight="1"/>
    <row r="1289" s="122" customFormat="1" ht="23.1" customHeight="1"/>
    <row r="1290" s="122" customFormat="1" ht="23.1" customHeight="1"/>
    <row r="1291" s="122" customFormat="1" ht="23.1" customHeight="1"/>
    <row r="1292" s="122" customFormat="1" ht="23.1" customHeight="1"/>
    <row r="1293" s="122" customFormat="1" ht="23.1" customHeight="1"/>
    <row r="1294" s="122" customFormat="1" ht="23.1" customHeight="1"/>
    <row r="1295" s="122" customFormat="1" ht="23.1" customHeight="1"/>
    <row r="1296" s="122" customFormat="1" ht="23.1" customHeight="1"/>
    <row r="1297" s="122" customFormat="1" ht="23.1" customHeight="1"/>
    <row r="1298" s="122" customFormat="1" ht="23.1" customHeight="1"/>
    <row r="1299" s="122" customFormat="1" ht="23.1" customHeight="1"/>
    <row r="1300" s="122" customFormat="1" ht="23.1" customHeight="1"/>
    <row r="1301" s="122" customFormat="1" ht="23.1" customHeight="1"/>
    <row r="1302" s="122" customFormat="1" ht="23.1" customHeight="1"/>
    <row r="1303" s="122" customFormat="1" ht="23.1" customHeight="1"/>
    <row r="1304" s="122" customFormat="1" ht="23.1" customHeight="1"/>
    <row r="1305" s="122" customFormat="1" ht="23.1" customHeight="1"/>
    <row r="1306" s="122" customFormat="1" ht="23.1" customHeight="1"/>
    <row r="1307" s="122" customFormat="1" ht="23.1" customHeight="1"/>
    <row r="1308" s="122" customFormat="1" ht="23.1" customHeight="1"/>
    <row r="1309" s="122" customFormat="1" ht="23.1" customHeight="1"/>
    <row r="1310" s="122" customFormat="1" ht="23.1" customHeight="1"/>
    <row r="1311" s="122" customFormat="1" ht="23.1" customHeight="1"/>
    <row r="1312" s="122" customFormat="1" ht="23.1" customHeight="1"/>
    <row r="1313" s="122" customFormat="1" ht="23.1" customHeight="1"/>
    <row r="1314" s="122" customFormat="1" ht="23.1" customHeight="1"/>
    <row r="1315" s="122" customFormat="1" ht="23.1" customHeight="1"/>
    <row r="1316" s="122" customFormat="1" ht="23.1" customHeight="1"/>
    <row r="1317" s="122" customFormat="1" ht="23.1" customHeight="1"/>
    <row r="1318" s="122" customFormat="1" ht="23.1" customHeight="1"/>
    <row r="1319" s="122" customFormat="1" ht="23.1" customHeight="1"/>
    <row r="1320" s="122" customFormat="1" ht="23.1" customHeight="1"/>
    <row r="1321" s="122" customFormat="1" ht="23.1" customHeight="1"/>
    <row r="1322" s="122" customFormat="1" ht="23.1" customHeight="1"/>
    <row r="1323" s="122" customFormat="1" ht="23.1" customHeight="1"/>
    <row r="1324" s="122" customFormat="1" ht="23.1" customHeight="1"/>
    <row r="1325" s="122" customFormat="1" ht="23.1" customHeight="1"/>
    <row r="1326" s="122" customFormat="1" ht="23.1" customHeight="1"/>
    <row r="1327" s="122" customFormat="1" ht="23.1" customHeight="1"/>
    <row r="1328" s="122" customFormat="1" ht="23.1" customHeight="1"/>
    <row r="1329" s="122" customFormat="1" ht="23.1" customHeight="1"/>
    <row r="1330" s="122" customFormat="1" ht="23.1" customHeight="1"/>
    <row r="1331" s="122" customFormat="1" ht="23.1" customHeight="1"/>
    <row r="1332" s="122" customFormat="1" ht="23.1" customHeight="1"/>
    <row r="1333" s="122" customFormat="1" ht="23.1" customHeight="1"/>
    <row r="1334" s="122" customFormat="1" ht="23.1" customHeight="1"/>
    <row r="1335" s="122" customFormat="1" ht="23.1" customHeight="1"/>
    <row r="1336" s="122" customFormat="1" ht="23.1" customHeight="1"/>
    <row r="1337" s="122" customFormat="1" ht="23.1" customHeight="1"/>
    <row r="1338" s="122" customFormat="1" ht="23.1" customHeight="1"/>
    <row r="1339" s="122" customFormat="1" ht="23.1" customHeight="1"/>
    <row r="1340" s="122" customFormat="1" ht="23.1" customHeight="1"/>
    <row r="1341" s="122" customFormat="1" ht="23.1" customHeight="1"/>
    <row r="1342" s="122" customFormat="1" ht="23.1" customHeight="1"/>
    <row r="1343" s="122" customFormat="1" ht="23.1" customHeight="1"/>
    <row r="1344" s="122" customFormat="1" ht="23.1" customHeight="1"/>
    <row r="1345" s="122" customFormat="1" ht="23.1" customHeight="1"/>
    <row r="1346" s="122" customFormat="1" ht="23.1" customHeight="1"/>
    <row r="1347" s="122" customFormat="1" ht="23.1" customHeight="1"/>
    <row r="1348" s="122" customFormat="1" ht="23.1" customHeight="1"/>
    <row r="1349" s="122" customFormat="1" ht="23.1" customHeight="1"/>
    <row r="1350" s="122" customFormat="1" ht="23.1" customHeight="1"/>
    <row r="1351" s="122" customFormat="1" ht="23.1" customHeight="1"/>
    <row r="1352" s="122" customFormat="1" ht="23.1" customHeight="1"/>
    <row r="1353" s="122" customFormat="1" ht="23.1" customHeight="1"/>
    <row r="1354" s="122" customFormat="1" ht="23.1" customHeight="1"/>
    <row r="1355" s="122" customFormat="1" ht="23.1" customHeight="1"/>
    <row r="1356" s="122" customFormat="1" ht="23.1" customHeight="1"/>
    <row r="1357" s="122" customFormat="1" ht="23.1" customHeight="1"/>
    <row r="1358" s="122" customFormat="1" ht="23.1" customHeight="1"/>
    <row r="1359" s="122" customFormat="1" ht="23.1" customHeight="1"/>
    <row r="1360" s="122" customFormat="1" ht="23.1" customHeight="1"/>
    <row r="1361" s="122" customFormat="1" ht="24.95" customHeight="1"/>
    <row r="1362" s="122" customFormat="1" ht="24.95" customHeight="1"/>
    <row r="1363" s="122" customFormat="1" ht="24.95" customHeight="1"/>
    <row r="1364" s="122" customFormat="1" ht="24.95" customHeight="1"/>
    <row r="1365" s="122" customFormat="1" ht="24.95" customHeight="1"/>
    <row r="1366" s="122" customFormat="1" ht="24.95" customHeight="1"/>
    <row r="1367" s="122" customFormat="1" ht="24.95" customHeight="1"/>
    <row r="1368" s="122" customFormat="1" ht="24.95" customHeight="1"/>
    <row r="1369" s="122" customFormat="1" ht="24.95" customHeight="1"/>
    <row r="1370" s="122" customFormat="1" ht="24.95" customHeight="1"/>
    <row r="1371" s="122" customFormat="1" ht="24.95" customHeight="1"/>
    <row r="1372" s="122" customFormat="1" ht="24.95" customHeight="1"/>
    <row r="1373" s="122" customFormat="1" ht="24.95" customHeight="1"/>
    <row r="1374" s="122" customFormat="1" ht="24.95" customHeight="1"/>
    <row r="1375" s="122" customFormat="1" ht="24.95" customHeight="1"/>
    <row r="1376" s="122" customFormat="1" ht="24.95" customHeight="1"/>
    <row r="1377" s="122" customFormat="1" ht="24.95" customHeight="1"/>
    <row r="1378" s="122" customFormat="1" ht="24.95" customHeight="1"/>
    <row r="1379" s="122" customFormat="1" ht="24.95" customHeight="1"/>
    <row r="1380" s="122" customFormat="1" ht="24.95" customHeight="1"/>
    <row r="1381" s="122" customFormat="1" ht="24.95" customHeight="1"/>
    <row r="1382" s="122" customFormat="1" ht="24.95" customHeight="1"/>
    <row r="1383" s="122" customFormat="1" ht="24.95" customHeight="1"/>
    <row r="1384" s="122" customFormat="1" ht="24.95" customHeight="1"/>
    <row r="1385" s="122" customFormat="1" ht="24.95" customHeight="1"/>
    <row r="1386" s="122" customFormat="1" ht="24.95" customHeight="1"/>
    <row r="1387" s="122" customFormat="1" ht="24.95" customHeight="1"/>
    <row r="1388" s="122" customFormat="1" ht="24.95" customHeight="1"/>
    <row r="1389" s="122" customFormat="1" ht="24.95" customHeight="1"/>
    <row r="1390" s="122" customFormat="1" ht="24.95" customHeight="1"/>
    <row r="1391" s="122" customFormat="1" ht="24.95" customHeight="1"/>
    <row r="1392" s="122" customFormat="1" ht="24.95" customHeight="1"/>
    <row r="1393" s="122" customFormat="1" ht="24.95" customHeight="1"/>
    <row r="1394" s="122" customFormat="1" ht="24.95" customHeight="1"/>
    <row r="1395" s="122" customFormat="1" ht="24.95" customHeight="1"/>
    <row r="1396" s="122" customFormat="1" ht="24.95" customHeight="1"/>
    <row r="1397" s="122" customFormat="1" ht="24.95" customHeight="1"/>
    <row r="1398" s="122" customFormat="1" ht="24.95" customHeight="1"/>
    <row r="1399" s="122" customFormat="1" ht="24.95" customHeight="1"/>
    <row r="1400" s="122" customFormat="1" ht="24.95" customHeight="1"/>
    <row r="1401" s="122" customFormat="1" ht="24.95" customHeight="1"/>
    <row r="1402" s="122" customFormat="1" ht="24.95" customHeight="1"/>
    <row r="1403" s="122" customFormat="1" ht="24.95" customHeight="1"/>
    <row r="1404" s="122" customFormat="1" ht="24.95" customHeight="1"/>
    <row r="1405" s="122" customFormat="1" ht="24.95" customHeight="1"/>
    <row r="1406" s="122" customFormat="1" ht="24.95" customHeight="1"/>
    <row r="1407" s="122" customFormat="1" ht="24.95" customHeight="1"/>
    <row r="1408" s="122" customFormat="1" ht="24.95" customHeight="1"/>
    <row r="1409" s="122" customFormat="1" ht="24.95" customHeight="1"/>
    <row r="1410" s="122" customFormat="1" ht="24.95" customHeight="1"/>
    <row r="1411" s="122" customFormat="1" ht="24.95" customHeight="1"/>
    <row r="1412" s="122" customFormat="1" ht="24.95" customHeight="1"/>
    <row r="1413" s="122" customFormat="1" ht="24.95" customHeight="1"/>
    <row r="1414" s="122" customFormat="1" ht="24.95" customHeight="1"/>
    <row r="1415" s="122" customFormat="1" ht="24.95" customHeight="1"/>
    <row r="1416" s="122" customFormat="1" ht="24.95" customHeight="1"/>
    <row r="1417" s="122" customFormat="1" ht="24.95" customHeight="1"/>
    <row r="1418" s="122" customFormat="1" ht="24.95" customHeight="1"/>
    <row r="1419" s="122" customFormat="1" ht="24.95" customHeight="1"/>
    <row r="1420" s="122" customFormat="1" ht="24.95" customHeight="1"/>
    <row r="1421" s="122" customFormat="1" ht="24.95" customHeight="1"/>
    <row r="1422" s="122" customFormat="1" ht="24.95" customHeight="1"/>
    <row r="1423" s="122" customFormat="1" ht="24.95" customHeight="1"/>
    <row r="1424" s="122" customFormat="1" ht="24.95" customHeight="1"/>
    <row r="1425" s="122" customFormat="1" ht="24.95" customHeight="1"/>
    <row r="1426" s="122" customFormat="1" ht="24.95" customHeight="1"/>
    <row r="1427" s="122" customFormat="1" ht="24.95" customHeight="1"/>
    <row r="1428" s="122" customFormat="1" ht="24.95" customHeight="1"/>
    <row r="1429" s="122" customFormat="1" ht="24.95" customHeight="1"/>
    <row r="1430" s="122" customFormat="1" ht="24.95" customHeight="1"/>
    <row r="1431" s="122" customFormat="1" ht="24.95" customHeight="1"/>
    <row r="1432" s="122" customFormat="1" ht="24.95" customHeight="1"/>
    <row r="1433" s="122" customFormat="1" ht="24.95" customHeight="1"/>
    <row r="1434" s="122" customFormat="1" ht="24.95" customHeight="1"/>
    <row r="1435" s="122" customFormat="1" ht="24.95" customHeight="1"/>
    <row r="1436" s="122" customFormat="1" ht="24.95" customHeight="1"/>
    <row r="1437" s="122" customFormat="1" ht="24.95" customHeight="1"/>
    <row r="1438" s="122" customFormat="1" ht="24.95" customHeight="1"/>
    <row r="1439" s="122" customFormat="1" ht="24.95" customHeight="1"/>
    <row r="1440" s="122" customFormat="1" ht="24.95" customHeight="1"/>
    <row r="1441" s="122" customFormat="1" ht="24.95" customHeight="1"/>
    <row r="1442" s="122" customFormat="1" ht="24.95" customHeight="1"/>
    <row r="1443" s="122" customFormat="1" ht="24.95" customHeight="1"/>
    <row r="1444" s="122" customFormat="1" ht="24.95" customHeight="1"/>
    <row r="1445" s="122" customFormat="1" ht="24.95" customHeight="1"/>
    <row r="1446" s="122" customFormat="1" ht="24.95" customHeight="1"/>
    <row r="1447" s="122" customFormat="1" ht="24.95" customHeight="1"/>
    <row r="1448" s="122" customFormat="1" ht="24.95" customHeight="1"/>
    <row r="1449" s="122" customFormat="1" ht="24.95" customHeight="1"/>
    <row r="1450" s="122" customFormat="1" ht="24.95" customHeight="1"/>
    <row r="1451" s="122" customFormat="1" ht="24.95" customHeight="1"/>
    <row r="1452" s="122" customFormat="1" ht="24.95" customHeight="1"/>
    <row r="1453" s="122" customFormat="1" ht="24.95" customHeight="1"/>
    <row r="1454" s="122" customFormat="1" ht="24.95" customHeight="1"/>
    <row r="1455" s="122" customFormat="1" ht="24.95" customHeight="1"/>
    <row r="1456" s="122" customFormat="1" ht="24.95" customHeight="1"/>
    <row r="1457" s="122" customFormat="1" ht="24.95" customHeight="1"/>
    <row r="1458" s="122" customFormat="1" ht="24.95" customHeight="1"/>
    <row r="1459" s="122" customFormat="1" ht="24.95" customHeight="1"/>
    <row r="1460" s="122" customFormat="1" ht="24.95" customHeight="1"/>
    <row r="1461" s="122" customFormat="1" ht="24.95" customHeight="1"/>
    <row r="1462" s="122" customFormat="1" ht="24.95" customHeight="1"/>
    <row r="1463" s="122" customFormat="1" ht="24.95" customHeight="1"/>
    <row r="1464" s="122" customFormat="1" ht="24.95" customHeight="1"/>
    <row r="1465" s="122" customFormat="1" ht="24.95" customHeight="1"/>
    <row r="1466" s="122" customFormat="1" ht="24.95" customHeight="1"/>
    <row r="1467" s="122" customFormat="1" ht="24.95" customHeight="1"/>
    <row r="1468" s="122" customFormat="1" ht="24.95" customHeight="1"/>
    <row r="1469" s="122" customFormat="1" ht="24.95" customHeight="1"/>
    <row r="1470" s="122" customFormat="1" ht="24.95" customHeight="1"/>
    <row r="1471" s="122" customFormat="1" ht="24.95" customHeight="1"/>
    <row r="1472" s="122" customFormat="1" ht="24.95" customHeight="1"/>
    <row r="1473" s="122" customFormat="1" ht="24.95" customHeight="1"/>
    <row r="1474" s="122" customFormat="1" ht="24.95" customHeight="1"/>
    <row r="1475" s="122" customFormat="1" ht="24.95" customHeight="1"/>
    <row r="1476" s="122" customFormat="1" ht="24.95" customHeight="1"/>
    <row r="1477" s="122" customFormat="1" ht="24.95" customHeight="1"/>
    <row r="1478" s="122" customFormat="1" ht="24.95" customHeight="1"/>
    <row r="1479" s="122" customFormat="1" ht="24.95" customHeight="1"/>
    <row r="1480" s="122" customFormat="1" ht="24.95" customHeight="1"/>
    <row r="1481" s="122" customFormat="1" ht="24.95" customHeight="1"/>
    <row r="1482" s="122" customFormat="1" ht="24.95" customHeight="1"/>
    <row r="1483" s="122" customFormat="1" ht="24.95" customHeight="1"/>
    <row r="1484" s="122" customFormat="1" ht="24.95" customHeight="1"/>
    <row r="1485" s="122" customFormat="1" ht="24.95" customHeight="1"/>
    <row r="1486" s="122" customFormat="1" ht="24.95" customHeight="1"/>
    <row r="1487" s="122" customFormat="1" ht="24.95" customHeight="1"/>
    <row r="1488" s="122" customFormat="1" ht="24.95" customHeight="1"/>
    <row r="1489" s="122" customFormat="1" ht="24.95" customHeight="1"/>
    <row r="1490" s="122" customFormat="1" ht="24.95" customHeight="1"/>
    <row r="1491" s="122" customFormat="1" ht="24.95" customHeight="1"/>
    <row r="1492" s="122" customFormat="1" ht="24.95" customHeight="1"/>
    <row r="1493" s="122" customFormat="1" ht="24.95" customHeight="1"/>
    <row r="1494" s="122" customFormat="1" ht="24.95" customHeight="1"/>
    <row r="1495" s="122" customFormat="1" ht="24.95" customHeight="1"/>
    <row r="1496" s="122" customFormat="1" ht="24.95" customHeight="1"/>
    <row r="1497" s="122" customFormat="1" ht="24.95" customHeight="1"/>
    <row r="1498" s="122" customFormat="1" ht="24.95" customHeight="1"/>
    <row r="1499" s="122" customFormat="1" ht="24.95" customHeight="1"/>
    <row r="1500" s="122" customFormat="1" ht="24.95" customHeight="1"/>
    <row r="1501" s="122" customFormat="1" ht="24.95" customHeight="1"/>
    <row r="1502" s="122" customFormat="1" ht="24.95" customHeight="1"/>
    <row r="1503" s="122" customFormat="1" ht="24.95" customHeight="1"/>
    <row r="1504" s="122" customFormat="1" ht="24.95" customHeight="1"/>
    <row r="1505" s="122" customFormat="1" ht="24.95" customHeight="1"/>
    <row r="1506" s="122" customFormat="1" ht="24.95" customHeight="1"/>
    <row r="1507" s="122" customFormat="1" ht="24.95" customHeight="1"/>
    <row r="1508" s="122" customFormat="1" ht="24.95" customHeight="1"/>
    <row r="1509" s="122" customFormat="1" ht="24.95" customHeight="1"/>
    <row r="1510" s="122" customFormat="1" ht="24.95" customHeight="1"/>
    <row r="1511" s="122" customFormat="1" ht="24.95" customHeight="1"/>
    <row r="1512" s="122" customFormat="1" ht="24.95" customHeight="1"/>
    <row r="1513" s="122" customFormat="1" ht="24.95" customHeight="1"/>
    <row r="1514" s="122" customFormat="1" ht="24.95" customHeight="1"/>
    <row r="1515" s="122" customFormat="1" ht="24.95" customHeight="1"/>
    <row r="1516" s="122" customFormat="1" ht="24.95" customHeight="1"/>
    <row r="1517" s="122" customFormat="1" ht="24.95" customHeight="1"/>
    <row r="1518" s="122" customFormat="1" ht="24.95" customHeight="1"/>
    <row r="1519" s="122" customFormat="1" ht="24.95" customHeight="1"/>
    <row r="1520" s="122" customFormat="1" ht="24.95" customHeight="1"/>
    <row r="1521" s="122" customFormat="1" ht="24.95" customHeight="1"/>
    <row r="1522" s="122" customFormat="1" ht="24.95" customHeight="1"/>
    <row r="1523" s="122" customFormat="1" ht="24.95" customHeight="1"/>
    <row r="1524" s="122" customFormat="1" ht="24.95" customHeight="1"/>
    <row r="1525" s="122" customFormat="1" ht="24.95" customHeight="1"/>
    <row r="1526" s="122" customFormat="1" ht="24.95" customHeight="1"/>
    <row r="1527" s="122" customFormat="1" ht="24.95" customHeight="1"/>
    <row r="1528" s="122" customFormat="1" ht="24.95" customHeight="1"/>
    <row r="1529" s="122" customFormat="1" ht="24.95" customHeight="1"/>
    <row r="1530" s="122" customFormat="1" ht="24.95" customHeight="1"/>
    <row r="1531" s="122" customFormat="1" ht="24.95" customHeight="1"/>
    <row r="1532" s="122" customFormat="1" ht="24.95" customHeight="1"/>
    <row r="1533" s="122" customFormat="1" ht="24.95" customHeight="1"/>
    <row r="1534" s="122" customFormat="1" ht="24.95" customHeight="1"/>
    <row r="1535" s="122" customFormat="1" ht="24.95" customHeight="1"/>
    <row r="1536" s="122" customFormat="1" ht="24.95" customHeight="1"/>
    <row r="1537" s="122" customFormat="1" ht="24.95" customHeight="1"/>
    <row r="1538" s="122" customFormat="1" ht="24.95" customHeight="1"/>
    <row r="1539" s="122" customFormat="1" ht="24.95" customHeight="1"/>
    <row r="1540" s="122" customFormat="1" ht="24.95" customHeight="1"/>
    <row r="1541" s="122" customFormat="1" ht="24.95" customHeight="1"/>
    <row r="1542" s="122" customFormat="1" ht="24.95" customHeight="1"/>
    <row r="1543" s="122" customFormat="1" ht="24.95" customHeight="1"/>
    <row r="1544" s="122" customFormat="1" ht="24.95" customHeight="1"/>
    <row r="1545" s="122" customFormat="1" ht="24.95" customHeight="1"/>
    <row r="1546" s="122" customFormat="1" ht="24.95" customHeight="1"/>
    <row r="1547" s="122" customFormat="1" ht="24.95" customHeight="1"/>
    <row r="1548" s="122" customFormat="1" ht="24.95" customHeight="1"/>
    <row r="1549" s="122" customFormat="1" ht="24.95" customHeight="1"/>
    <row r="1550" s="122" customFormat="1" ht="24.95" customHeight="1"/>
    <row r="1551" s="122" customFormat="1" ht="24.95" customHeight="1"/>
    <row r="1552" s="122" customFormat="1" ht="24.95" customHeight="1"/>
    <row r="1553" s="122" customFormat="1" ht="24.95" customHeight="1"/>
    <row r="1554" s="122" customFormat="1" ht="24.95" customHeight="1"/>
    <row r="1555" s="122" customFormat="1" ht="24.95" customHeight="1"/>
    <row r="1556" s="122" customFormat="1" ht="24.95" customHeight="1"/>
    <row r="1557" s="122" customFormat="1" ht="24.95" customHeight="1"/>
    <row r="1558" s="122" customFormat="1" ht="24.95" customHeight="1"/>
    <row r="1559" s="122" customFormat="1" ht="24.95" customHeight="1"/>
    <row r="1560" s="122" customFormat="1" ht="24.95" customHeight="1"/>
    <row r="1561" s="122" customFormat="1" ht="24.95" customHeight="1"/>
    <row r="1562" s="122" customFormat="1" ht="24.95" customHeight="1"/>
    <row r="1563" s="122" customFormat="1" ht="24.95" customHeight="1"/>
    <row r="1564" s="122" customFormat="1" ht="24.95" customHeight="1"/>
    <row r="1565" s="122" customFormat="1" ht="24.95" customHeight="1"/>
    <row r="1566" s="122" customFormat="1" ht="24.95" customHeight="1"/>
    <row r="1567" s="122" customFormat="1" ht="24.95" customHeight="1"/>
    <row r="1568" s="122" customFormat="1" ht="24.95" customHeight="1"/>
    <row r="1569" s="122" customFormat="1" ht="24.95" customHeight="1"/>
    <row r="1570" s="122" customFormat="1" ht="24.95" customHeight="1"/>
    <row r="1571" s="122" customFormat="1" ht="24.95" customHeight="1"/>
    <row r="1572" s="122" customFormat="1" ht="24.95" customHeight="1"/>
    <row r="1573" s="122" customFormat="1" ht="24.95" customHeight="1"/>
    <row r="1574" s="122" customFormat="1" ht="24.95" customHeight="1"/>
    <row r="1575" s="122" customFormat="1" ht="24.95" customHeight="1"/>
    <row r="1576" s="122" customFormat="1" ht="24.95" customHeight="1"/>
    <row r="1577" s="122" customFormat="1" ht="24.95" customHeight="1"/>
    <row r="1578" s="122" customFormat="1" ht="24.95" customHeight="1"/>
    <row r="1579" s="122" customFormat="1" ht="24.95" customHeight="1"/>
    <row r="1580" s="122" customFormat="1" ht="24.95" customHeight="1"/>
    <row r="1581" s="122" customFormat="1" ht="24.95" customHeight="1"/>
    <row r="1582" s="122" customFormat="1" ht="24.95" customHeight="1"/>
    <row r="1583" s="122" customFormat="1" ht="24.95" customHeight="1"/>
    <row r="1584" s="122" customFormat="1" ht="24.95" customHeight="1"/>
    <row r="1585" s="122" customFormat="1" ht="24.95" customHeight="1"/>
    <row r="1586" s="122" customFormat="1" ht="24.95" customHeight="1"/>
    <row r="1587" s="122" customFormat="1" ht="24.95" customHeight="1"/>
    <row r="1588" s="122" customFormat="1" ht="24.95" customHeight="1"/>
    <row r="1589" s="122" customFormat="1" ht="24.95" customHeight="1"/>
    <row r="1590" s="122" customFormat="1" ht="24.95" customHeight="1"/>
    <row r="1591" s="122" customFormat="1" ht="24.95" customHeight="1"/>
    <row r="1592" s="122" customFormat="1" ht="24.95" customHeight="1"/>
    <row r="1593" s="122" customFormat="1" ht="24.95" customHeight="1"/>
    <row r="1594" s="122" customFormat="1" ht="24.95" customHeight="1"/>
    <row r="1595" s="122" customFormat="1" ht="24.95" customHeight="1"/>
    <row r="1596" s="122" customFormat="1" ht="24.95" customHeight="1"/>
    <row r="1597" s="122" customFormat="1" ht="24.95" customHeight="1"/>
    <row r="1598" s="122" customFormat="1" ht="24.95" customHeight="1"/>
    <row r="1599" s="122" customFormat="1" ht="24.95" customHeight="1"/>
    <row r="1600" s="122" customFormat="1" ht="24.95" customHeight="1"/>
    <row r="1601" s="122" customFormat="1" ht="24.95" customHeight="1"/>
    <row r="1602" s="122" customFormat="1" ht="24.95" customHeight="1"/>
    <row r="1603" s="122" customFormat="1" ht="24.95" customHeight="1"/>
    <row r="1604" s="122" customFormat="1" ht="24.95" customHeight="1"/>
    <row r="1605" s="122" customFormat="1" ht="24.95" customHeight="1"/>
    <row r="1606" s="122" customFormat="1" ht="24.95" customHeight="1"/>
    <row r="1607" s="122" customFormat="1" ht="24.95" customHeight="1"/>
    <row r="1608" s="122" customFormat="1" ht="24.95" customHeight="1"/>
    <row r="1609" s="122" customFormat="1" ht="24.95" customHeight="1"/>
    <row r="1610" s="122" customFormat="1" ht="24.95" customHeight="1"/>
    <row r="1611" s="122" customFormat="1" ht="24.95" customHeight="1"/>
    <row r="1612" s="122" customFormat="1" ht="24.95" customHeight="1"/>
    <row r="1613" s="122" customFormat="1" ht="24.95" customHeight="1"/>
    <row r="1614" s="122" customFormat="1" ht="24.95" customHeight="1"/>
    <row r="1615" s="122" customFormat="1" ht="24.95" customHeight="1"/>
    <row r="1616" s="122" customFormat="1" ht="24.95" customHeight="1"/>
    <row r="1617" s="122" customFormat="1" ht="24.95" customHeight="1"/>
    <row r="1618" s="122" customFormat="1" ht="24.95" customHeight="1"/>
    <row r="1619" s="122" customFormat="1" ht="24.95" customHeight="1"/>
    <row r="1620" s="122" customFormat="1" ht="24.95" customHeight="1"/>
    <row r="1621" s="122" customFormat="1" ht="24.95" customHeight="1"/>
    <row r="1622" s="122" customFormat="1" ht="24.95" customHeight="1"/>
    <row r="1623" s="122" customFormat="1" ht="24.95" customHeight="1"/>
    <row r="1624" s="122" customFormat="1" ht="24.95" customHeight="1"/>
    <row r="1625" s="122" customFormat="1" ht="24.95" customHeight="1"/>
    <row r="1626" s="122" customFormat="1" ht="24.95" customHeight="1"/>
    <row r="1627" s="122" customFormat="1" ht="24.95" customHeight="1"/>
    <row r="1628" s="122" customFormat="1" ht="24.95" customHeight="1"/>
    <row r="1629" s="122" customFormat="1" ht="24.95" customHeight="1"/>
    <row r="1630" s="122" customFormat="1" ht="24.95" customHeight="1"/>
    <row r="1631" s="122" customFormat="1" ht="24.95" customHeight="1"/>
    <row r="1632" s="122" customFormat="1" ht="24.95" customHeight="1"/>
    <row r="1633" s="122" customFormat="1" ht="24.95" customHeight="1"/>
    <row r="1634" s="122" customFormat="1" ht="24.95" customHeight="1"/>
    <row r="1635" s="122" customFormat="1" ht="24.95" customHeight="1"/>
    <row r="1636" s="122" customFormat="1" ht="24.95" customHeight="1"/>
    <row r="1637" s="122" customFormat="1" ht="24.95" customHeight="1"/>
    <row r="1638" s="122" customFormat="1" ht="24.95" customHeight="1"/>
    <row r="1639" s="122" customFormat="1" ht="24.95" customHeight="1"/>
    <row r="1640" s="122" customFormat="1" ht="24.95" customHeight="1"/>
    <row r="1641" s="122" customFormat="1" ht="24.95" customHeight="1"/>
    <row r="1642" s="122" customFormat="1" ht="24.95" customHeight="1"/>
    <row r="1643" s="122" customFormat="1" ht="24.95" customHeight="1"/>
    <row r="1644" s="122" customFormat="1" ht="24.95" customHeight="1"/>
    <row r="1645" s="122" customFormat="1" ht="24.95" customHeight="1"/>
    <row r="1646" s="122" customFormat="1" ht="24.95" customHeight="1"/>
    <row r="1647" s="122" customFormat="1" ht="24.95" customHeight="1"/>
    <row r="1648" s="122" customFormat="1" ht="24.95" customHeight="1"/>
    <row r="1649" s="122" customFormat="1" ht="24.95" customHeight="1"/>
    <row r="1650" s="122" customFormat="1" ht="24.95" customHeight="1"/>
    <row r="1651" s="122" customFormat="1" ht="24.95" customHeight="1"/>
    <row r="1652" s="122" customFormat="1" ht="24.95" customHeight="1"/>
    <row r="1653" s="122" customFormat="1" ht="24.95" customHeight="1"/>
    <row r="1654" s="122" customFormat="1" ht="24.95" customHeight="1"/>
    <row r="1655" s="122" customFormat="1" ht="24.95" customHeight="1"/>
    <row r="1656" s="122" customFormat="1" ht="24.95" customHeight="1"/>
    <row r="1657" s="122" customFormat="1" ht="24.95" customHeight="1"/>
    <row r="1658" s="122" customFormat="1" ht="24.95" customHeight="1"/>
    <row r="1659" s="122" customFormat="1" ht="24.95" customHeight="1"/>
    <row r="1660" s="122" customFormat="1" ht="24.95" customHeight="1"/>
    <row r="1661" s="122" customFormat="1" ht="24.95" customHeight="1"/>
    <row r="1662" s="122" customFormat="1" ht="24.95" customHeight="1"/>
    <row r="1663" s="122" customFormat="1" ht="24.95" customHeight="1"/>
    <row r="1664" s="122" customFormat="1" ht="24.95" customHeight="1"/>
    <row r="1665" s="122" customFormat="1" ht="24.95" customHeight="1"/>
    <row r="1666" s="122" customFormat="1" ht="24.95" customHeight="1"/>
    <row r="1667" s="122" customFormat="1" ht="24.95" customHeight="1"/>
    <row r="1668" s="122" customFormat="1" ht="24.95" customHeight="1"/>
    <row r="1669" s="122" customFormat="1" ht="24.95" customHeight="1"/>
    <row r="1670" s="122" customFormat="1" ht="24.95" customHeight="1"/>
    <row r="1671" s="122" customFormat="1" ht="24.95" customHeight="1"/>
    <row r="1672" s="122" customFormat="1" ht="24.95" customHeight="1"/>
    <row r="1673" s="122" customFormat="1" ht="24.95" customHeight="1"/>
    <row r="1674" s="122" customFormat="1" ht="24.95" customHeight="1"/>
    <row r="1675" s="122" customFormat="1" ht="24.95" customHeight="1"/>
    <row r="1676" s="122" customFormat="1" ht="24.95" customHeight="1"/>
    <row r="1677" s="122" customFormat="1" ht="24.95" customHeight="1"/>
    <row r="1678" s="122" customFormat="1" ht="24.95" customHeight="1"/>
    <row r="1679" s="122" customFormat="1" ht="24.95" customHeight="1"/>
    <row r="1680" s="122" customFormat="1" ht="24.95" customHeight="1"/>
    <row r="1681" s="122" customFormat="1" ht="24.95" customHeight="1"/>
    <row r="1682" s="122" customFormat="1" ht="24.95" customHeight="1"/>
    <row r="1683" s="122" customFormat="1" ht="24.95" customHeight="1"/>
    <row r="1684" s="122" customFormat="1" ht="24.95" customHeight="1"/>
    <row r="1685" s="122" customFormat="1" ht="24.95" customHeight="1"/>
    <row r="1686" s="122" customFormat="1" ht="24.95" customHeight="1"/>
    <row r="1687" s="122" customFormat="1" ht="24.95" customHeight="1"/>
    <row r="1688" s="122" customFormat="1" ht="24.95" customHeight="1"/>
    <row r="1689" s="122" customFormat="1" ht="24.95" customHeight="1"/>
    <row r="1690" s="122" customFormat="1" ht="24.95" customHeight="1"/>
    <row r="1691" s="122" customFormat="1" ht="24.95" customHeight="1"/>
    <row r="1692" s="122" customFormat="1" ht="24.95" customHeight="1"/>
    <row r="1693" s="122" customFormat="1" ht="24.95" customHeight="1"/>
    <row r="1694" s="122" customFormat="1" ht="24.95" customHeight="1"/>
    <row r="1695" s="122" customFormat="1" ht="24.95" customHeight="1"/>
    <row r="1696" s="122" customFormat="1" ht="24.95" customHeight="1"/>
    <row r="1697" s="122" customFormat="1" ht="24.95" customHeight="1"/>
    <row r="1698" s="122" customFormat="1" ht="24.95" customHeight="1"/>
    <row r="1699" s="122" customFormat="1" ht="24.95" customHeight="1"/>
    <row r="1700" s="122" customFormat="1" ht="24.95" customHeight="1"/>
    <row r="1701" s="122" customFormat="1" ht="24.95" customHeight="1"/>
    <row r="1702" s="122" customFormat="1" ht="24.95" customHeight="1"/>
    <row r="1703" s="122" customFormat="1" ht="24.95" customHeight="1"/>
    <row r="1704" s="122" customFormat="1" ht="24.95" customHeight="1"/>
    <row r="1705" s="122" customFormat="1" ht="24.95" customHeight="1"/>
    <row r="1706" s="122" customFormat="1" ht="24.95" customHeight="1"/>
    <row r="1707" s="122" customFormat="1" ht="24.95" customHeight="1"/>
    <row r="1708" s="122" customFormat="1" ht="24.95" customHeight="1"/>
    <row r="1709" s="122" customFormat="1" ht="24.95" customHeight="1"/>
    <row r="1710" s="122" customFormat="1" ht="24.95" customHeight="1"/>
    <row r="1711" s="122" customFormat="1" ht="24.95" customHeight="1"/>
    <row r="1712" s="122" customFormat="1" ht="24.95" customHeight="1"/>
    <row r="1713" s="122" customFormat="1" ht="24.95" customHeight="1"/>
    <row r="1714" s="122" customFormat="1" ht="24.95" customHeight="1"/>
    <row r="1715" s="122" customFormat="1" ht="24.95" customHeight="1"/>
    <row r="1716" s="122" customFormat="1" ht="24.95" customHeight="1"/>
    <row r="1717" s="122" customFormat="1" ht="24.95" customHeight="1"/>
    <row r="1718" s="122" customFormat="1" ht="24.95" customHeight="1"/>
    <row r="1719" s="122" customFormat="1" ht="24.95" customHeight="1"/>
    <row r="1720" s="122" customFormat="1" ht="24.95" customHeight="1"/>
    <row r="1721" s="122" customFormat="1" ht="24.95" customHeight="1"/>
    <row r="1722" s="122" customFormat="1" ht="24.95" customHeight="1"/>
    <row r="1723" s="122" customFormat="1" ht="24.95" customHeight="1"/>
    <row r="1724" s="122" customFormat="1" ht="24.95" customHeight="1"/>
    <row r="1725" s="122" customFormat="1" ht="24.95" customHeight="1"/>
    <row r="1726" s="122" customFormat="1" ht="24.95" customHeight="1"/>
    <row r="1727" s="122" customFormat="1" ht="24.95" customHeight="1"/>
    <row r="1728" s="122" customFormat="1" ht="24.95" customHeight="1"/>
    <row r="1729" s="122" customFormat="1" ht="24.95" customHeight="1"/>
    <row r="1730" s="122" customFormat="1" ht="24.95" customHeight="1"/>
    <row r="1731" s="122" customFormat="1" ht="24.95" customHeight="1"/>
    <row r="1732" s="122" customFormat="1" ht="24.95" customHeight="1"/>
    <row r="1733" s="122" customFormat="1" ht="24.95" customHeight="1"/>
    <row r="1734" s="122" customFormat="1" ht="24.95" customHeight="1"/>
    <row r="1735" s="122" customFormat="1" ht="24.95" customHeight="1"/>
    <row r="1736" s="122" customFormat="1" ht="24.95" customHeight="1"/>
    <row r="1737" s="122" customFormat="1" ht="24.95" customHeight="1"/>
    <row r="1738" s="122" customFormat="1" ht="24.95" customHeight="1"/>
    <row r="1739" s="122" customFormat="1" ht="24.95" customHeight="1"/>
    <row r="1740" s="122" customFormat="1" ht="24.95" customHeight="1"/>
    <row r="1741" s="122" customFormat="1" ht="24.95" customHeight="1"/>
    <row r="1742" s="122" customFormat="1" ht="24.95" customHeight="1"/>
    <row r="1743" s="122" customFormat="1" ht="24.95" customHeight="1"/>
    <row r="1744" s="122" customFormat="1" ht="24.95" customHeight="1"/>
    <row r="1745" s="122" customFormat="1" ht="24.95" customHeight="1"/>
    <row r="1746" s="122" customFormat="1" ht="24.95" customHeight="1"/>
    <row r="1747" s="122" customFormat="1" ht="24.95" customHeight="1"/>
    <row r="1748" s="122" customFormat="1" ht="24.95" customHeight="1"/>
    <row r="1749" s="122" customFormat="1" ht="24.95" customHeight="1"/>
    <row r="1750" s="122" customFormat="1" ht="24.95" customHeight="1"/>
    <row r="1751" s="122" customFormat="1" ht="24.95" customHeight="1"/>
    <row r="1752" s="122" customFormat="1" ht="24.95" customHeight="1"/>
    <row r="1753" s="122" customFormat="1" ht="24.95" customHeight="1"/>
    <row r="1754" s="122" customFormat="1" ht="24.95" customHeight="1"/>
    <row r="1755" s="122" customFormat="1" ht="24.95" customHeight="1"/>
    <row r="1756" s="122" customFormat="1" ht="24.95" customHeight="1"/>
    <row r="1757" s="122" customFormat="1" ht="24.95" customHeight="1"/>
    <row r="1758" s="122" customFormat="1" ht="24.95" customHeight="1"/>
    <row r="1759" s="122" customFormat="1" ht="24.95" customHeight="1"/>
    <row r="1760" s="122" customFormat="1" ht="24.95" customHeight="1"/>
    <row r="1761" s="122" customFormat="1" ht="24.95" customHeight="1"/>
    <row r="1762" s="122" customFormat="1" ht="24.95" customHeight="1"/>
    <row r="1763" s="122" customFormat="1" ht="24.95" customHeight="1"/>
    <row r="1764" s="122" customFormat="1" ht="24.95" customHeight="1"/>
    <row r="1765" s="122" customFormat="1" ht="24.95" customHeight="1"/>
    <row r="1766" s="122" customFormat="1" ht="24.95" customHeight="1"/>
    <row r="1767" s="122" customFormat="1" ht="24.95" customHeight="1"/>
    <row r="1768" s="122" customFormat="1" ht="24.95" customHeight="1"/>
    <row r="1769" s="122" customFormat="1" ht="24.95" customHeight="1"/>
    <row r="1770" s="122" customFormat="1" ht="24.95" customHeight="1"/>
    <row r="1771" s="122" customFormat="1" ht="24.95" customHeight="1"/>
    <row r="1772" s="122" customFormat="1" ht="24.95" customHeight="1"/>
    <row r="1773" s="122" customFormat="1" ht="24.95" customHeight="1"/>
    <row r="1774" s="122" customFormat="1" ht="24.95" customHeight="1"/>
    <row r="1775" s="122" customFormat="1" ht="24.95" customHeight="1"/>
    <row r="1776" s="122" customFormat="1" ht="24.95" customHeight="1"/>
    <row r="1777" s="122" customFormat="1" ht="24.95" customHeight="1"/>
    <row r="1778" s="122" customFormat="1" ht="24.95" customHeight="1"/>
    <row r="1779" s="122" customFormat="1" ht="24.95" customHeight="1"/>
    <row r="1780" s="122" customFormat="1" ht="24.95" customHeight="1"/>
    <row r="1781" s="122" customFormat="1" ht="24.95" customHeight="1"/>
    <row r="1782" s="122" customFormat="1" ht="24.95" customHeight="1"/>
    <row r="1783" s="122" customFormat="1" ht="24.95" customHeight="1"/>
    <row r="1784" s="122" customFormat="1" ht="24.95" customHeight="1"/>
    <row r="1785" s="122" customFormat="1" ht="24.95" customHeight="1"/>
    <row r="1786" s="122" customFormat="1" ht="24.95" customHeight="1"/>
    <row r="1787" s="122" customFormat="1" ht="24.95" customHeight="1"/>
    <row r="1788" s="122" customFormat="1" ht="24.95" customHeight="1"/>
    <row r="1789" s="122" customFormat="1" ht="24.95" customHeight="1"/>
    <row r="1790" s="122" customFormat="1" ht="24.95" customHeight="1"/>
    <row r="1791" s="122" customFormat="1" ht="24.95" customHeight="1"/>
    <row r="1792" s="122" customFormat="1" ht="24.95" customHeight="1"/>
    <row r="1793" s="122" customFormat="1" ht="24.95" customHeight="1"/>
    <row r="1794" s="122" customFormat="1" ht="24.95" customHeight="1"/>
    <row r="1795" s="122" customFormat="1" ht="24.95" customHeight="1"/>
    <row r="1796" s="122" customFormat="1" ht="24.95" customHeight="1"/>
    <row r="1797" s="122" customFormat="1" ht="24.95" customHeight="1"/>
    <row r="1798" s="122" customFormat="1" ht="24.95" customHeight="1"/>
    <row r="1799" s="122" customFormat="1" ht="24.95" customHeight="1"/>
    <row r="1800" s="122" customFormat="1" ht="24.95" customHeight="1"/>
    <row r="1801" s="122" customFormat="1" ht="24.95" customHeight="1"/>
    <row r="1802" s="122" customFormat="1" ht="24.95" customHeight="1"/>
    <row r="1803" s="122" customFormat="1" ht="24.95" customHeight="1"/>
    <row r="1804" s="122" customFormat="1" ht="24.95" customHeight="1"/>
    <row r="1805" s="122" customFormat="1" ht="24.95" customHeight="1"/>
    <row r="1806" s="122" customFormat="1" ht="24.95" customHeight="1"/>
    <row r="1807" s="122" customFormat="1" ht="24.95" customHeight="1"/>
    <row r="1808" s="122" customFormat="1" ht="24.95" customHeight="1"/>
    <row r="1809" s="122" customFormat="1" ht="24.95" customHeight="1"/>
    <row r="1810" s="122" customFormat="1" ht="24.95" customHeight="1"/>
    <row r="1811" s="122" customFormat="1" ht="24.95" customHeight="1"/>
    <row r="1812" s="122" customFormat="1" ht="24.95" customHeight="1"/>
    <row r="1813" s="122" customFormat="1" ht="24.95" customHeight="1"/>
    <row r="1814" s="122" customFormat="1" ht="24.95" customHeight="1"/>
    <row r="1815" s="122" customFormat="1" ht="24.95" customHeight="1"/>
    <row r="1816" s="122" customFormat="1" ht="24.95" customHeight="1"/>
    <row r="1817" s="122" customFormat="1" ht="24.95" customHeight="1"/>
    <row r="1818" s="122" customFormat="1" ht="24.95" customHeight="1"/>
    <row r="1819" s="122" customFormat="1" ht="24.95" customHeight="1"/>
    <row r="1820" s="122" customFormat="1" ht="24.95" customHeight="1"/>
    <row r="1821" s="122" customFormat="1" ht="24.95" customHeight="1"/>
    <row r="1822" s="122" customFormat="1" ht="24.95" customHeight="1"/>
    <row r="1823" s="122" customFormat="1" ht="24.95" customHeight="1"/>
    <row r="1824" s="122" customFormat="1" ht="24.95" customHeight="1"/>
    <row r="1825" s="122" customFormat="1" ht="24.95" customHeight="1"/>
    <row r="1826" s="122" customFormat="1" ht="24.95" customHeight="1"/>
    <row r="1827" s="122" customFormat="1" ht="24.95" customHeight="1"/>
    <row r="1828" s="122" customFormat="1" ht="24.95" customHeight="1"/>
    <row r="1829" s="122" customFormat="1" ht="24.95" customHeight="1"/>
    <row r="1830" s="122" customFormat="1" ht="24.95" customHeight="1"/>
    <row r="1831" s="122" customFormat="1" ht="24.95" customHeight="1"/>
    <row r="1832" s="122" customFormat="1" ht="24.95" customHeight="1"/>
    <row r="1833" s="122" customFormat="1" ht="24.95" customHeight="1"/>
    <row r="1834" s="122" customFormat="1" ht="24.95" customHeight="1"/>
    <row r="1835" s="122" customFormat="1" ht="24.95" customHeight="1"/>
    <row r="1836" s="122" customFormat="1" ht="24.95" customHeight="1"/>
    <row r="1837" s="122" customFormat="1" ht="24.95" customHeight="1"/>
    <row r="1838" s="122" customFormat="1" ht="24.95" customHeight="1"/>
    <row r="1839" s="122" customFormat="1" ht="24.95" customHeight="1"/>
    <row r="1840" s="122" customFormat="1" ht="24.95" customHeight="1"/>
    <row r="1841" s="122" customFormat="1" ht="24.95" customHeight="1"/>
    <row r="1842" s="122" customFormat="1" ht="24.95" customHeight="1"/>
    <row r="1843" s="122" customFormat="1" ht="24.95" customHeight="1"/>
    <row r="1844" s="122" customFormat="1" ht="24.95" customHeight="1"/>
    <row r="1845" s="122" customFormat="1" ht="24.95" customHeight="1"/>
    <row r="1846" s="122" customFormat="1" ht="24.95" customHeight="1"/>
    <row r="1847" s="122" customFormat="1" ht="24.95" customHeight="1"/>
    <row r="1848" s="122" customFormat="1" ht="24.95" customHeight="1"/>
    <row r="1849" s="122" customFormat="1" ht="24.95" customHeight="1"/>
    <row r="1850" s="122" customFormat="1" ht="24.95" customHeight="1"/>
    <row r="1851" s="122" customFormat="1" ht="24.95" customHeight="1"/>
    <row r="1852" s="122" customFormat="1" ht="24.95" customHeight="1"/>
    <row r="1853" s="122" customFormat="1" ht="24.95" customHeight="1"/>
    <row r="1854" s="122" customFormat="1" ht="24.95" customHeight="1"/>
    <row r="1855" s="122" customFormat="1" ht="24.95" customHeight="1"/>
    <row r="1856" s="122" customFormat="1" ht="24.95" customHeight="1"/>
    <row r="1857" s="122" customFormat="1" ht="24.95" customHeight="1"/>
    <row r="1858" s="122" customFormat="1" ht="24.95" customHeight="1"/>
    <row r="1859" s="122" customFormat="1" ht="24.95" customHeight="1"/>
    <row r="1860" s="122" customFormat="1" ht="24.95" customHeight="1"/>
    <row r="1861" s="122" customFormat="1" ht="24.95" customHeight="1"/>
    <row r="1862" s="122" customFormat="1" ht="24.95" customHeight="1"/>
    <row r="1863" s="122" customFormat="1" ht="24.95" customHeight="1"/>
    <row r="1864" s="122" customFormat="1" ht="24.95" customHeight="1"/>
    <row r="1865" s="122" customFormat="1" ht="24.95" customHeight="1"/>
    <row r="1866" s="122" customFormat="1" ht="24.95" customHeight="1"/>
    <row r="1867" s="122" customFormat="1" ht="24.95" customHeight="1"/>
    <row r="1868" s="122" customFormat="1" ht="24.95" customHeight="1"/>
    <row r="1869" s="122" customFormat="1" ht="24.95" customHeight="1"/>
    <row r="1870" s="122" customFormat="1" ht="24.95" customHeight="1"/>
    <row r="1871" s="122" customFormat="1" ht="24.95" customHeight="1"/>
    <row r="1872" s="122" customFormat="1" ht="24.95" customHeight="1"/>
    <row r="1873" s="122" customFormat="1" ht="24.95" customHeight="1"/>
    <row r="1874" s="122" customFormat="1" ht="24.95" customHeight="1"/>
    <row r="1875" s="122" customFormat="1" ht="24.95" customHeight="1"/>
    <row r="1876" s="122" customFormat="1" ht="24.95" customHeight="1"/>
    <row r="1877" s="122" customFormat="1" ht="24.95" customHeight="1"/>
    <row r="1878" s="122" customFormat="1" ht="24.95" customHeight="1"/>
    <row r="1879" s="122" customFormat="1" ht="24.95" customHeight="1"/>
    <row r="1880" s="122" customFormat="1" ht="24.95" customHeight="1"/>
    <row r="1881" s="122" customFormat="1" ht="24.95" customHeight="1"/>
    <row r="1882" s="122" customFormat="1" ht="24.95" customHeight="1"/>
    <row r="1883" s="122" customFormat="1" ht="24.95" customHeight="1"/>
    <row r="1884" s="122" customFormat="1" ht="24.95" customHeight="1"/>
    <row r="1885" s="122" customFormat="1" ht="24.95" customHeight="1"/>
    <row r="1886" s="122" customFormat="1" ht="24.95" customHeight="1"/>
    <row r="1887" s="122" customFormat="1" ht="24.95" customHeight="1"/>
    <row r="1888" s="122" customFormat="1" ht="24.95" customHeight="1"/>
    <row r="1889" s="122" customFormat="1" ht="24.95" customHeight="1"/>
    <row r="1890" s="122" customFormat="1" ht="24.95" customHeight="1"/>
    <row r="1891" s="122" customFormat="1" ht="24.95" customHeight="1"/>
    <row r="1892" s="122" customFormat="1" ht="24.95" customHeight="1"/>
    <row r="1893" s="122" customFormat="1" ht="24.95" customHeight="1"/>
    <row r="1894" s="122" customFormat="1" ht="24.95" customHeight="1"/>
    <row r="1895" s="122" customFormat="1" ht="24.95" customHeight="1"/>
    <row r="1896" s="122" customFormat="1" ht="24.95" customHeight="1"/>
    <row r="1897" s="122" customFormat="1" ht="24.95" customHeight="1"/>
    <row r="1898" s="122" customFormat="1" ht="24.95" customHeight="1"/>
    <row r="1899" s="122" customFormat="1" ht="24.95" customHeight="1"/>
    <row r="1900" s="122" customFormat="1" ht="24.95" customHeight="1"/>
    <row r="1901" s="122" customFormat="1" ht="24.95" customHeight="1"/>
    <row r="1902" s="122" customFormat="1" ht="24.95" customHeight="1"/>
    <row r="1903" s="122" customFormat="1" ht="24.95" customHeight="1"/>
    <row r="1904" s="122" customFormat="1" ht="24.95" customHeight="1"/>
    <row r="1905" s="122" customFormat="1" ht="24.95" customHeight="1"/>
    <row r="1906" s="122" customFormat="1" ht="24.95" customHeight="1"/>
    <row r="1907" s="122" customFormat="1" ht="24.95" customHeight="1"/>
    <row r="1908" s="122" customFormat="1" ht="24.95" customHeight="1"/>
    <row r="1909" s="122" customFormat="1" ht="24.95" customHeight="1"/>
    <row r="1910" s="122" customFormat="1" ht="24.95" customHeight="1"/>
    <row r="1911" s="122" customFormat="1" ht="24.95" customHeight="1"/>
    <row r="1912" s="122" customFormat="1" ht="24.95" customHeight="1"/>
    <row r="1913" s="122" customFormat="1" ht="24.95" customHeight="1"/>
    <row r="1914" s="122" customFormat="1" ht="24.95" customHeight="1"/>
    <row r="1915" s="122" customFormat="1" ht="24.95" customHeight="1"/>
    <row r="1916" s="122" customFormat="1" ht="24.95" customHeight="1"/>
    <row r="1917" s="122" customFormat="1" ht="24.95" customHeight="1"/>
    <row r="1918" s="122" customFormat="1" ht="24.95" customHeight="1"/>
    <row r="1919" s="122" customFormat="1" ht="24.95" customHeight="1"/>
    <row r="1920" s="122" customFormat="1" ht="24.95" customHeight="1"/>
    <row r="1921" s="122" customFormat="1" ht="24.95" customHeight="1"/>
    <row r="1922" s="122" customFormat="1" ht="24.95" customHeight="1"/>
    <row r="1923" s="122" customFormat="1" ht="24.95" customHeight="1"/>
    <row r="1924" s="122" customFormat="1" ht="24.95" customHeight="1"/>
    <row r="1925" s="122" customFormat="1" ht="24.95" customHeight="1"/>
    <row r="1926" s="122" customFormat="1" ht="24.95" customHeight="1"/>
    <row r="1927" s="122" customFormat="1" ht="24.95" customHeight="1"/>
    <row r="1928" s="122" customFormat="1" ht="24.95" customHeight="1"/>
    <row r="1929" s="122" customFormat="1" ht="24.95" customHeight="1"/>
    <row r="1930" s="122" customFormat="1" ht="24.95" customHeight="1"/>
    <row r="1931" s="122" customFormat="1" ht="24.95" customHeight="1"/>
    <row r="1932" s="122" customFormat="1" ht="24.95" customHeight="1"/>
    <row r="1933" s="122" customFormat="1" ht="24.95" customHeight="1"/>
    <row r="1934" s="122" customFormat="1" ht="24.95" customHeight="1"/>
    <row r="1935" s="122" customFormat="1" ht="24.95" customHeight="1"/>
    <row r="1936" s="122" customFormat="1" ht="24.95" customHeight="1"/>
    <row r="1937" s="122" customFormat="1" ht="24.95" customHeight="1"/>
    <row r="1938" s="122" customFormat="1" ht="24.95" customHeight="1"/>
    <row r="1939" s="122" customFormat="1" ht="24.95" customHeight="1"/>
    <row r="1940" s="122" customFormat="1" ht="24.95" customHeight="1"/>
    <row r="1941" s="122" customFormat="1" ht="24.95" customHeight="1"/>
    <row r="1942" s="122" customFormat="1" ht="24.95" customHeight="1"/>
    <row r="1943" s="122" customFormat="1" ht="24.95" customHeight="1"/>
    <row r="1944" s="122" customFormat="1" ht="24.95" customHeight="1"/>
    <row r="1945" s="122" customFormat="1" ht="24.95" customHeight="1"/>
    <row r="1946" s="122" customFormat="1" ht="24.95" customHeight="1"/>
    <row r="1947" s="122" customFormat="1" ht="24.95" customHeight="1"/>
    <row r="1948" s="122" customFormat="1" ht="24.95" customHeight="1"/>
    <row r="1949" s="122" customFormat="1" ht="24.95" customHeight="1"/>
    <row r="1950" s="122" customFormat="1" ht="24.95" customHeight="1"/>
    <row r="1951" s="122" customFormat="1" ht="24.95" customHeight="1"/>
    <row r="1952" s="122" customFormat="1" ht="24.95" customHeight="1"/>
    <row r="1953" s="122" customFormat="1" ht="24.95" customHeight="1"/>
    <row r="1954" s="122" customFormat="1" ht="24.95" customHeight="1"/>
    <row r="1955" s="122" customFormat="1" ht="24.95" customHeight="1"/>
    <row r="1956" s="122" customFormat="1" ht="24.95" customHeight="1"/>
    <row r="1957" s="122" customFormat="1" ht="24.95" customHeight="1"/>
    <row r="1958" s="122" customFormat="1" ht="24.95" customHeight="1"/>
    <row r="1959" s="122" customFormat="1" ht="24.95" customHeight="1"/>
    <row r="1960" s="122" customFormat="1" ht="24.95" customHeight="1"/>
    <row r="1961" s="122" customFormat="1" ht="24.95" customHeight="1"/>
    <row r="1962" s="122" customFormat="1" ht="24.95" customHeight="1"/>
    <row r="1963" s="122" customFormat="1" ht="24.95" customHeight="1"/>
    <row r="1964" s="122" customFormat="1" ht="24.95" customHeight="1"/>
    <row r="1965" s="122" customFormat="1" ht="24.95" customHeight="1"/>
    <row r="1966" s="122" customFormat="1" ht="24.95" customHeight="1"/>
    <row r="1967" s="122" customFormat="1" ht="24.95" customHeight="1"/>
    <row r="1968" s="122" customFormat="1" ht="24.95" customHeight="1"/>
    <row r="1969" s="122" customFormat="1" ht="24.95" customHeight="1"/>
    <row r="1970" s="122" customFormat="1" ht="24.95" customHeight="1"/>
    <row r="1971" s="122" customFormat="1" ht="24.95" customHeight="1"/>
    <row r="1972" s="122" customFormat="1" ht="24.95" customHeight="1"/>
    <row r="1973" s="122" customFormat="1" ht="24.95" customHeight="1"/>
    <row r="1974" s="122" customFormat="1" ht="24.95" customHeight="1"/>
    <row r="1975" s="122" customFormat="1" ht="24.95" customHeight="1"/>
    <row r="1976" s="122" customFormat="1" ht="24.95" customHeight="1"/>
    <row r="1977" s="122" customFormat="1" ht="24.95" customHeight="1"/>
    <row r="1978" s="122" customFormat="1" ht="24.95" customHeight="1"/>
    <row r="1979" s="122" customFormat="1" ht="24.95" customHeight="1"/>
    <row r="1980" s="122" customFormat="1" ht="24.95" customHeight="1"/>
    <row r="1981" s="122" customFormat="1" ht="24.95" customHeight="1"/>
    <row r="1982" s="122" customFormat="1" ht="24.95" customHeight="1"/>
    <row r="1983" s="122" customFormat="1" ht="24.95" customHeight="1"/>
    <row r="1984" s="122" customFormat="1" ht="24.95" customHeight="1"/>
    <row r="1985" s="122" customFormat="1" ht="24.95" customHeight="1"/>
    <row r="1986" s="122" customFormat="1" ht="24.95" customHeight="1"/>
    <row r="1987" s="122" customFormat="1" ht="24.95" customHeight="1"/>
    <row r="1988" s="122" customFormat="1" ht="24.95" customHeight="1"/>
    <row r="1989" s="122" customFormat="1" ht="24.95" customHeight="1"/>
    <row r="1990" s="122" customFormat="1" ht="24.95" customHeight="1"/>
    <row r="1991" s="122" customFormat="1" ht="24.95" customHeight="1"/>
    <row r="1992" s="122" customFormat="1" ht="24.95" customHeight="1"/>
    <row r="1993" s="122" customFormat="1" ht="24.95" customHeight="1"/>
    <row r="1994" s="122" customFormat="1" ht="24.95" customHeight="1"/>
    <row r="1995" s="122" customFormat="1" ht="24.95" customHeight="1"/>
    <row r="1996" s="122" customFormat="1" ht="24.95" customHeight="1"/>
    <row r="1997" s="122" customFormat="1" ht="24.95" customHeight="1"/>
    <row r="1998" s="122" customFormat="1" ht="24.95" customHeight="1"/>
    <row r="1999" s="122" customFormat="1" ht="24.95" customHeight="1"/>
    <row r="2000" s="122" customFormat="1" ht="24.95" customHeight="1"/>
    <row r="2001" s="122" customFormat="1" ht="24.95" customHeight="1"/>
    <row r="2002" s="122" customFormat="1" ht="24.95" customHeight="1"/>
    <row r="2003" s="122" customFormat="1" ht="24.95" customHeight="1"/>
    <row r="2004" s="122" customFormat="1" ht="24.95" customHeight="1"/>
    <row r="2005" s="122" customFormat="1" ht="24.95" customHeight="1"/>
    <row r="2006" s="122" customFormat="1" ht="24.95" customHeight="1"/>
    <row r="2007" s="122" customFormat="1" ht="24.95" customHeight="1"/>
    <row r="2008" s="122" customFormat="1" ht="24.95" customHeight="1"/>
    <row r="2009" s="122" customFormat="1" ht="24.95" customHeight="1"/>
    <row r="2010" s="122" customFormat="1" ht="24.95" customHeight="1"/>
    <row r="2011" s="122" customFormat="1" ht="24.95" customHeight="1"/>
    <row r="2012" s="122" customFormat="1" ht="24.95" customHeight="1"/>
    <row r="2013" s="122" customFormat="1" ht="24.95" customHeight="1"/>
    <row r="2014" s="122" customFormat="1" ht="24.95" customHeight="1"/>
    <row r="2015" s="122" customFormat="1" ht="24.95" customHeight="1"/>
    <row r="2016" s="122" customFormat="1" ht="24.95" customHeight="1"/>
    <row r="2017" s="122" customFormat="1" ht="24.95" customHeight="1"/>
    <row r="2018" s="122" customFormat="1" ht="24.95" customHeight="1"/>
    <row r="2019" s="122" customFormat="1" ht="24.95" customHeight="1"/>
    <row r="2020" s="122" customFormat="1" ht="24.95" customHeight="1"/>
    <row r="2021" s="122" customFormat="1" ht="24.95" customHeight="1"/>
    <row r="2022" s="122" customFormat="1" ht="24.95" customHeight="1"/>
    <row r="2023" s="122" customFormat="1" ht="24.95" customHeight="1"/>
    <row r="2024" s="122" customFormat="1" ht="24.95" customHeight="1"/>
    <row r="2025" s="122" customFormat="1" ht="24.95" customHeight="1"/>
    <row r="2026" s="122" customFormat="1" ht="24.95" customHeight="1"/>
    <row r="2027" s="122" customFormat="1" ht="24.95" customHeight="1"/>
    <row r="2028" s="122" customFormat="1" ht="24.95" customHeight="1"/>
    <row r="2029" s="122" customFormat="1" ht="24.95" customHeight="1"/>
    <row r="2030" s="122" customFormat="1" ht="24.95" customHeight="1"/>
    <row r="2031" s="122" customFormat="1" ht="24.95" customHeight="1"/>
    <row r="2032" s="122" customFormat="1" ht="24.95" customHeight="1"/>
    <row r="2033" s="122" customFormat="1" ht="24.95" customHeight="1"/>
    <row r="2034" s="122" customFormat="1" ht="24.95" customHeight="1"/>
    <row r="2035" s="122" customFormat="1" ht="24.95" customHeight="1"/>
    <row r="2036" s="122" customFormat="1" ht="24.95" customHeight="1"/>
    <row r="2037" s="122" customFormat="1" ht="24.95" customHeight="1"/>
    <row r="2038" s="122" customFormat="1" ht="24.95" customHeight="1"/>
    <row r="2039" s="122" customFormat="1" ht="24.95" customHeight="1"/>
    <row r="2040" s="122" customFormat="1" ht="24.95" customHeight="1"/>
    <row r="2041" s="122" customFormat="1" ht="24.95" customHeight="1"/>
    <row r="2042" s="122" customFormat="1" ht="24.95" customHeight="1"/>
    <row r="2043" s="122" customFormat="1" ht="24.95" customHeight="1"/>
    <row r="2044" s="122" customFormat="1" ht="24.95" customHeight="1"/>
    <row r="2045" s="122" customFormat="1" ht="24.95" customHeight="1"/>
    <row r="2046" s="122" customFormat="1" ht="24.95" customHeight="1"/>
    <row r="2047" s="122" customFormat="1" ht="24.95" customHeight="1"/>
    <row r="2048" s="122" customFormat="1" ht="24.95" customHeight="1"/>
    <row r="2049" s="122" customFormat="1" ht="24.95" customHeight="1"/>
    <row r="2050" s="122" customFormat="1" ht="24.95" customHeight="1"/>
    <row r="2051" s="122" customFormat="1" ht="24.95" customHeight="1"/>
    <row r="2052" s="122" customFormat="1" ht="24.95" customHeight="1"/>
    <row r="2053" s="122" customFormat="1" ht="24.95" customHeight="1"/>
    <row r="2054" s="122" customFormat="1" ht="24.95" customHeight="1"/>
    <row r="2055" s="122" customFormat="1" ht="24.95" customHeight="1"/>
    <row r="2056" s="122" customFormat="1" ht="24.95" customHeight="1"/>
    <row r="2057" s="122" customFormat="1" ht="24.95" customHeight="1"/>
    <row r="2058" s="122" customFormat="1" ht="24.95" customHeight="1"/>
    <row r="2059" s="122" customFormat="1" ht="24.95" customHeight="1"/>
    <row r="2060" s="122" customFormat="1" ht="24.95" customHeight="1"/>
    <row r="2061" s="122" customFormat="1" ht="24.95" customHeight="1"/>
    <row r="2062" s="122" customFormat="1" ht="24.95" customHeight="1"/>
    <row r="2063" s="122" customFormat="1" ht="24.95" customHeight="1"/>
    <row r="2064" s="122" customFormat="1" ht="24.95" customHeight="1"/>
    <row r="2065" s="122" customFormat="1" ht="24.95" customHeight="1"/>
    <row r="2066" s="122" customFormat="1" ht="24.95" customHeight="1"/>
    <row r="2067" s="122" customFormat="1" ht="24.95" customHeight="1"/>
    <row r="2068" s="122" customFormat="1" ht="24.95" customHeight="1"/>
    <row r="2069" s="122" customFormat="1" ht="24.95" customHeight="1"/>
    <row r="2070" s="122" customFormat="1" ht="24.95" customHeight="1"/>
    <row r="2071" s="122" customFormat="1" ht="24.95" customHeight="1"/>
    <row r="2072" s="122" customFormat="1" ht="24.95" customHeight="1"/>
    <row r="2073" s="122" customFormat="1" ht="24.95" customHeight="1"/>
    <row r="2074" s="122" customFormat="1" ht="24.95" customHeight="1"/>
    <row r="2075" s="122" customFormat="1" ht="24.95" customHeight="1"/>
    <row r="2076" s="122" customFormat="1" ht="24.95" customHeight="1"/>
    <row r="2077" s="122" customFormat="1" ht="24.95" customHeight="1"/>
    <row r="2078" s="122" customFormat="1" ht="24.95" customHeight="1"/>
    <row r="2079" s="122" customFormat="1" ht="24.95" customHeight="1"/>
    <row r="2080" s="122" customFormat="1" ht="24.95" customHeight="1"/>
    <row r="2081" s="122" customFormat="1" ht="24.95" customHeight="1"/>
    <row r="2082" s="122" customFormat="1" ht="24.95" customHeight="1"/>
    <row r="2083" s="122" customFormat="1" ht="24.95" customHeight="1"/>
    <row r="2084" s="122" customFormat="1" ht="24.95" customHeight="1"/>
    <row r="2085" s="122" customFormat="1" ht="24.95" customHeight="1"/>
    <row r="2086" s="122" customFormat="1" ht="24.95" customHeight="1"/>
    <row r="2087" s="122" customFormat="1" ht="24.95" customHeight="1"/>
    <row r="2088" s="122" customFormat="1" ht="24.95" customHeight="1"/>
    <row r="2089" s="122" customFormat="1" ht="24.95" customHeight="1"/>
    <row r="2090" s="122" customFormat="1" ht="24.95" customHeight="1"/>
    <row r="2091" s="122" customFormat="1" ht="24.95" customHeight="1"/>
    <row r="2092" s="122" customFormat="1" ht="24.95" customHeight="1"/>
    <row r="2093" s="122" customFormat="1" ht="24.95" customHeight="1"/>
    <row r="2094" s="122" customFormat="1" ht="24.95" customHeight="1"/>
    <row r="2095" s="122" customFormat="1" ht="24.95" customHeight="1"/>
    <row r="2096" s="122" customFormat="1" ht="24.95" customHeight="1"/>
    <row r="2097" s="122" customFormat="1" ht="24.95" customHeight="1"/>
    <row r="2098" s="122" customFormat="1" ht="24.95" customHeight="1"/>
    <row r="2099" s="122" customFormat="1" ht="24.95" customHeight="1"/>
    <row r="2100" s="122" customFormat="1" ht="24.95" customHeight="1"/>
    <row r="2101" s="122" customFormat="1" ht="24.95" customHeight="1"/>
    <row r="2102" s="122" customFormat="1" ht="24.95" customHeight="1"/>
    <row r="2103" s="122" customFormat="1" ht="24.95" customHeight="1"/>
    <row r="2104" s="122" customFormat="1" ht="24.95" customHeight="1"/>
    <row r="2105" s="122" customFormat="1" ht="24.95" customHeight="1"/>
    <row r="2106" s="122" customFormat="1" ht="24.95" customHeight="1"/>
    <row r="2107" s="122" customFormat="1" ht="24.95" customHeight="1"/>
    <row r="2108" s="122" customFormat="1" ht="24.95" customHeight="1"/>
    <row r="2109" s="122" customFormat="1" ht="24.95" customHeight="1"/>
    <row r="2110" s="122" customFormat="1" ht="24.95" customHeight="1"/>
    <row r="2111" s="122" customFormat="1" ht="24.95" customHeight="1"/>
    <row r="2112" s="122" customFormat="1" ht="24.95" customHeight="1"/>
    <row r="2113" s="122" customFormat="1" ht="24.95" customHeight="1"/>
    <row r="2114" s="122" customFormat="1" ht="24.95" customHeight="1"/>
    <row r="2115" s="122" customFormat="1" ht="24.95" customHeight="1"/>
    <row r="2116" s="122" customFormat="1" ht="24.95" customHeight="1"/>
    <row r="2117" s="122" customFormat="1" ht="24.95" customHeight="1"/>
    <row r="2118" s="122" customFormat="1" ht="24.95" customHeight="1"/>
    <row r="2119" s="122" customFormat="1" ht="24.95" customHeight="1"/>
    <row r="2120" s="122" customFormat="1" ht="24.95" customHeight="1"/>
    <row r="2121" s="122" customFormat="1" ht="24.95" customHeight="1"/>
    <row r="2122" s="122" customFormat="1" ht="24.95" customHeight="1"/>
    <row r="2123" s="122" customFormat="1" ht="24.95" customHeight="1"/>
    <row r="2124" s="122" customFormat="1" ht="24.95" customHeight="1"/>
    <row r="2125" s="122" customFormat="1" ht="24.95" customHeight="1"/>
    <row r="2126" s="122" customFormat="1" ht="24.95" customHeight="1"/>
    <row r="2127" s="122" customFormat="1" ht="24.95" customHeight="1"/>
    <row r="2128" s="122" customFormat="1" ht="24.95" customHeight="1"/>
    <row r="2129" s="122" customFormat="1" ht="24.95" customHeight="1"/>
    <row r="2130" s="122" customFormat="1" ht="24.95" customHeight="1"/>
    <row r="2131" s="122" customFormat="1" ht="24.95" customHeight="1"/>
    <row r="2132" s="122" customFormat="1" ht="24.95" customHeight="1"/>
    <row r="2133" s="122" customFormat="1" ht="24.95" customHeight="1"/>
    <row r="2134" s="122" customFormat="1" ht="24.95" customHeight="1"/>
    <row r="2135" s="122" customFormat="1" ht="24.95" customHeight="1"/>
    <row r="2136" s="122" customFormat="1" ht="24.95" customHeight="1"/>
    <row r="2137" s="122" customFormat="1" ht="24.95" customHeight="1"/>
    <row r="2138" s="122" customFormat="1" ht="24.95" customHeight="1"/>
    <row r="2139" s="122" customFormat="1" ht="24.95" customHeight="1"/>
    <row r="2140" s="122" customFormat="1" ht="24.95" customHeight="1"/>
    <row r="2141" s="122" customFormat="1" ht="24.95" customHeight="1"/>
    <row r="2142" s="122" customFormat="1" ht="24.95" customHeight="1"/>
    <row r="2143" s="122" customFormat="1" ht="24.95" customHeight="1"/>
    <row r="2144" s="122" customFormat="1" ht="24.95" customHeight="1"/>
    <row r="2145" s="122" customFormat="1" ht="24.95" customHeight="1"/>
    <row r="2146" s="122" customFormat="1" ht="24.95" customHeight="1"/>
    <row r="2147" s="122" customFormat="1" ht="24.95" customHeight="1"/>
    <row r="2148" s="122" customFormat="1" ht="24.95" customHeight="1"/>
    <row r="2149" s="122" customFormat="1" ht="24.95" customHeight="1"/>
    <row r="2150" s="122" customFormat="1" ht="24.95" customHeight="1"/>
    <row r="2151" s="122" customFormat="1" ht="24.95" customHeight="1"/>
    <row r="2152" s="122" customFormat="1" ht="24.95" customHeight="1"/>
    <row r="2153" s="122" customFormat="1" ht="24.95" customHeight="1"/>
    <row r="2154" s="122" customFormat="1" ht="24.95" customHeight="1"/>
    <row r="2155" s="122" customFormat="1" ht="24.95" customHeight="1"/>
    <row r="2156" s="122" customFormat="1" ht="24.95" customHeight="1"/>
    <row r="2157" s="122" customFormat="1" ht="24.95" customHeight="1"/>
    <row r="2158" s="122" customFormat="1" ht="24.95" customHeight="1"/>
    <row r="2159" s="122" customFormat="1" ht="24.95" customHeight="1"/>
    <row r="2160" s="122" customFormat="1" ht="24.95" customHeight="1"/>
    <row r="2161" s="122" customFormat="1" ht="24.95" customHeight="1"/>
    <row r="2162" s="122" customFormat="1" ht="24.95" customHeight="1"/>
    <row r="2163" s="122" customFormat="1" ht="24.95" customHeight="1"/>
    <row r="2164" s="122" customFormat="1" ht="24.95" customHeight="1"/>
    <row r="2165" s="122" customFormat="1" ht="24.95" customHeight="1"/>
    <row r="2166" s="122" customFormat="1" ht="24.95" customHeight="1"/>
    <row r="2167" s="122" customFormat="1" ht="24.95" customHeight="1"/>
    <row r="2168" s="122" customFormat="1" ht="24.95" customHeight="1"/>
    <row r="2169" s="122" customFormat="1" ht="24.95" customHeight="1"/>
    <row r="2170" s="122" customFormat="1" ht="24.95" customHeight="1"/>
    <row r="2171" s="122" customFormat="1" ht="24.95" customHeight="1"/>
    <row r="2172" s="122" customFormat="1" ht="24.95" customHeight="1"/>
    <row r="2173" s="122" customFormat="1" ht="24.95" customHeight="1"/>
    <row r="2174" s="122" customFormat="1" ht="24.95" customHeight="1"/>
    <row r="2175" s="122" customFormat="1" ht="24.95" customHeight="1"/>
    <row r="2176" s="122" customFormat="1" ht="24.95" customHeight="1"/>
    <row r="2177" s="122" customFormat="1" ht="24.95" customHeight="1"/>
    <row r="2178" s="122" customFormat="1" ht="24.95" customHeight="1"/>
    <row r="2179" s="122" customFormat="1" ht="24.95" customHeight="1"/>
    <row r="2180" s="122" customFormat="1" ht="24.95" customHeight="1"/>
    <row r="2181" s="122" customFormat="1" ht="24.95" customHeight="1"/>
    <row r="2182" s="122" customFormat="1" ht="24.95" customHeight="1"/>
    <row r="2183" s="122" customFormat="1" ht="24.95" customHeight="1"/>
    <row r="2184" s="122" customFormat="1" ht="24.95" customHeight="1"/>
    <row r="2185" s="122" customFormat="1" ht="24.95" customHeight="1"/>
    <row r="2186" s="122" customFormat="1" ht="24.95" customHeight="1"/>
    <row r="2187" s="122" customFormat="1" ht="24.95" customHeight="1"/>
    <row r="2188" s="122" customFormat="1" ht="24.95" customHeight="1"/>
    <row r="2189" s="122" customFormat="1" ht="24.95" customHeight="1"/>
    <row r="2190" s="122" customFormat="1" ht="24.95" customHeight="1"/>
    <row r="2191" s="122" customFormat="1" ht="24.95" customHeight="1"/>
    <row r="2192" s="122" customFormat="1" ht="24.95" customHeight="1"/>
    <row r="2193" s="122" customFormat="1" ht="24.95" customHeight="1"/>
    <row r="2194" s="122" customFormat="1" ht="24.95" customHeight="1"/>
    <row r="2195" s="122" customFormat="1" ht="24.95" customHeight="1"/>
    <row r="2196" s="122" customFormat="1" ht="24.95" customHeight="1"/>
    <row r="2197" s="122" customFormat="1" ht="24.95" customHeight="1"/>
    <row r="2198" s="122" customFormat="1" ht="24.95" customHeight="1"/>
    <row r="2199" s="122" customFormat="1" ht="24.95" customHeight="1"/>
    <row r="2200" s="122" customFormat="1" ht="24.95" customHeight="1"/>
    <row r="2201" s="122" customFormat="1" ht="24.95" customHeight="1"/>
    <row r="2202" s="122" customFormat="1" ht="24.95" customHeight="1"/>
    <row r="2203" s="122" customFormat="1" ht="24.95" customHeight="1"/>
    <row r="2204" s="122" customFormat="1" ht="24.95" customHeight="1"/>
    <row r="2205" s="122" customFormat="1" ht="24.95" customHeight="1"/>
    <row r="2206" s="122" customFormat="1" ht="24.95" customHeight="1"/>
    <row r="2207" s="122" customFormat="1" ht="24.95" customHeight="1"/>
    <row r="2208" s="122" customFormat="1" ht="24.95" customHeight="1"/>
    <row r="2209" s="122" customFormat="1" ht="24.95" customHeight="1"/>
    <row r="2210" s="122" customFormat="1" ht="24.95" customHeight="1"/>
    <row r="2211" s="122" customFormat="1" ht="24.95" customHeight="1"/>
    <row r="2212" s="122" customFormat="1" ht="24.95" customHeight="1"/>
    <row r="2213" s="122" customFormat="1" ht="24.95" customHeight="1"/>
    <row r="2214" s="122" customFormat="1" ht="24.95" customHeight="1"/>
    <row r="2215" s="122" customFormat="1" ht="24.95" customHeight="1"/>
    <row r="2216" s="122" customFormat="1" ht="24.95" customHeight="1"/>
    <row r="2217" s="122" customFormat="1" ht="24.95" customHeight="1"/>
    <row r="2218" s="122" customFormat="1" ht="24.95" customHeight="1"/>
    <row r="2219" s="122" customFormat="1" ht="24.95" customHeight="1"/>
    <row r="2220" s="122" customFormat="1" ht="24.95" customHeight="1"/>
    <row r="2221" s="122" customFormat="1" ht="24.95" customHeight="1"/>
    <row r="2222" s="122" customFormat="1" ht="24.95" customHeight="1"/>
    <row r="2223" s="122" customFormat="1" ht="24.95" customHeight="1"/>
    <row r="2224" s="122" customFormat="1" ht="24.95" customHeight="1"/>
    <row r="2225" s="122" customFormat="1" ht="24.95" customHeight="1"/>
    <row r="2226" s="122" customFormat="1" ht="24.95" customHeight="1"/>
    <row r="2227" s="122" customFormat="1" ht="24.95" customHeight="1"/>
    <row r="2228" s="122" customFormat="1" ht="24.95" customHeight="1"/>
    <row r="2229" s="122" customFormat="1" ht="24.95" customHeight="1"/>
    <row r="2230" s="122" customFormat="1" ht="24.95" customHeight="1"/>
    <row r="2231" s="122" customFormat="1" ht="24.95" customHeight="1"/>
    <row r="2232" s="122" customFormat="1" ht="24.95" customHeight="1"/>
    <row r="2233" s="122" customFormat="1" ht="24.95" customHeight="1"/>
    <row r="2234" s="122" customFormat="1" ht="24.95" customHeight="1"/>
    <row r="2235" s="122" customFormat="1" ht="24.95" customHeight="1"/>
    <row r="2236" s="122" customFormat="1" ht="24.95" customHeight="1"/>
    <row r="2237" s="122" customFormat="1" ht="24.95" customHeight="1"/>
    <row r="2238" s="122" customFormat="1" ht="24.95" customHeight="1"/>
    <row r="2239" s="122" customFormat="1" ht="24.95" customHeight="1"/>
    <row r="2240" s="122" customFormat="1" ht="24.95" customHeight="1"/>
    <row r="2241" s="122" customFormat="1" ht="24.95" customHeight="1"/>
    <row r="2242" s="122" customFormat="1" ht="24.95" customHeight="1"/>
    <row r="2243" s="122" customFormat="1" ht="24.95" customHeight="1"/>
    <row r="2244" s="122" customFormat="1" ht="24.95" customHeight="1"/>
    <row r="2245" s="122" customFormat="1" ht="24.95" customHeight="1"/>
    <row r="2246" s="122" customFormat="1" ht="24.95" customHeight="1"/>
    <row r="2247" s="122" customFormat="1" ht="24.95" customHeight="1"/>
    <row r="2248" s="122" customFormat="1" ht="24.95" customHeight="1"/>
    <row r="2249" s="122" customFormat="1" ht="24.95" customHeight="1"/>
    <row r="2250" s="122" customFormat="1" ht="24.95" customHeight="1"/>
    <row r="2251" s="122" customFormat="1" ht="24.95" customHeight="1"/>
    <row r="2252" s="122" customFormat="1" ht="24.95" customHeight="1"/>
    <row r="2253" s="122" customFormat="1" ht="24.95" customHeight="1"/>
    <row r="2254" s="122" customFormat="1" ht="24.95" customHeight="1"/>
    <row r="2255" s="122" customFormat="1" ht="24.95" customHeight="1"/>
    <row r="2256" s="122" customFormat="1" ht="24.95" customHeight="1"/>
    <row r="2257" s="122" customFormat="1" ht="24.95" customHeight="1"/>
    <row r="2258" s="122" customFormat="1" ht="24.95" customHeight="1"/>
    <row r="2259" s="122" customFormat="1" ht="24.95" customHeight="1"/>
    <row r="2260" s="122" customFormat="1" ht="24.95" customHeight="1"/>
    <row r="2261" s="122" customFormat="1" ht="24.95" customHeight="1"/>
    <row r="2262" s="122" customFormat="1" ht="24.95" customHeight="1"/>
    <row r="2263" s="122" customFormat="1" ht="24.95" customHeight="1"/>
    <row r="2264" s="122" customFormat="1" ht="24.95" customHeight="1"/>
    <row r="2265" s="122" customFormat="1" ht="24.95" customHeight="1"/>
    <row r="2266" s="122" customFormat="1" ht="24.95" customHeight="1"/>
    <row r="2267" s="122" customFormat="1" ht="24.95" customHeight="1"/>
    <row r="2268" s="122" customFormat="1" ht="24.95" customHeight="1"/>
    <row r="2269" s="122" customFormat="1" ht="24.95" customHeight="1"/>
    <row r="2270" s="122" customFormat="1" ht="24.95" customHeight="1"/>
    <row r="2271" s="122" customFormat="1" ht="24.95" customHeight="1"/>
    <row r="2272" s="122" customFormat="1" ht="24.95" customHeight="1"/>
    <row r="2273" s="122" customFormat="1" ht="24.95" customHeight="1"/>
    <row r="2274" s="122" customFormat="1" ht="24.95" customHeight="1"/>
    <row r="2275" s="122" customFormat="1" ht="24.95" customHeight="1"/>
    <row r="2276" s="122" customFormat="1" ht="24.95" customHeight="1"/>
    <row r="2277" s="122" customFormat="1" ht="24.95" customHeight="1"/>
    <row r="2278" s="122" customFormat="1" ht="24.95" customHeight="1"/>
    <row r="2279" s="122" customFormat="1" ht="24.95" customHeight="1"/>
    <row r="2280" s="122" customFormat="1" ht="24.95" customHeight="1"/>
    <row r="2281" s="122" customFormat="1" ht="24.95" customHeight="1"/>
    <row r="2282" s="122" customFormat="1" ht="24.95" customHeight="1"/>
    <row r="2283" s="122" customFormat="1" ht="24.95" customHeight="1"/>
    <row r="2284" s="122" customFormat="1" ht="24.95" customHeight="1"/>
    <row r="2285" s="122" customFormat="1" ht="24.95" customHeight="1"/>
    <row r="2286" s="122" customFormat="1" ht="24.95" customHeight="1"/>
    <row r="2287" s="122" customFormat="1" ht="24.95" customHeight="1"/>
    <row r="2288" s="122" customFormat="1" ht="24.95" customHeight="1"/>
    <row r="2289" s="122" customFormat="1" ht="24.95" customHeight="1"/>
    <row r="2290" s="122" customFormat="1" ht="24.95" customHeight="1"/>
    <row r="2291" s="122" customFormat="1" ht="24.95" customHeight="1"/>
    <row r="2292" s="122" customFormat="1" ht="24.95" customHeight="1"/>
    <row r="2293" s="122" customFormat="1" ht="24.95" customHeight="1"/>
    <row r="2294" s="122" customFormat="1" ht="24.95" customHeight="1"/>
    <row r="2295" s="122" customFormat="1" ht="24.95" customHeight="1"/>
    <row r="2296" s="122" customFormat="1" ht="24.95" customHeight="1"/>
    <row r="2297" s="122" customFormat="1" ht="24.95" customHeight="1"/>
    <row r="2298" s="122" customFormat="1" ht="24.95" customHeight="1"/>
    <row r="2299" s="122" customFormat="1" ht="24.95" customHeight="1"/>
    <row r="2300" s="122" customFormat="1" ht="24.95" customHeight="1"/>
    <row r="2301" s="122" customFormat="1" ht="24.95" customHeight="1"/>
    <row r="2302" s="122" customFormat="1" ht="24.95" customHeight="1"/>
    <row r="2303" s="122" customFormat="1" ht="24.95" customHeight="1"/>
    <row r="2304" s="122" customFormat="1" ht="24.95" customHeight="1"/>
    <row r="2305" s="122" customFormat="1" ht="24.95" customHeight="1"/>
    <row r="2306" s="122" customFormat="1" ht="24.95" customHeight="1"/>
    <row r="2307" s="122" customFormat="1" ht="24.95" customHeight="1"/>
    <row r="2308" s="122" customFormat="1" ht="24.95" customHeight="1"/>
    <row r="2309" s="122" customFormat="1" ht="24.95" customHeight="1"/>
    <row r="2310" s="122" customFormat="1" ht="24.95" customHeight="1"/>
    <row r="2311" s="122" customFormat="1" ht="24.95" customHeight="1"/>
    <row r="2312" s="122" customFormat="1" ht="24.95" customHeight="1"/>
    <row r="2313" s="122" customFormat="1" ht="24.95" customHeight="1"/>
    <row r="2314" s="122" customFormat="1" ht="24.95" customHeight="1"/>
    <row r="2315" s="122" customFormat="1" ht="24.95" customHeight="1"/>
    <row r="2316" s="122" customFormat="1" ht="24.95" customHeight="1"/>
    <row r="2317" s="122" customFormat="1" ht="24.95" customHeight="1"/>
    <row r="2318" s="122" customFormat="1" ht="24.95" customHeight="1"/>
    <row r="2319" s="122" customFormat="1" ht="24.95" customHeight="1"/>
    <row r="2320" s="122" customFormat="1" ht="24.95" customHeight="1"/>
    <row r="2321" s="122" customFormat="1" ht="24.95" customHeight="1"/>
    <row r="2322" s="122" customFormat="1" ht="24.95" customHeight="1"/>
    <row r="2323" s="122" customFormat="1" ht="24.95" customHeight="1"/>
    <row r="2324" s="122" customFormat="1" ht="24.95" customHeight="1"/>
    <row r="2325" s="122" customFormat="1" ht="24.95" customHeight="1"/>
    <row r="2326" s="122" customFormat="1" ht="24.95" customHeight="1"/>
    <row r="2327" s="122" customFormat="1" ht="24.95" customHeight="1"/>
    <row r="2328" s="122" customFormat="1" ht="24.95" customHeight="1"/>
    <row r="2329" s="122" customFormat="1" ht="24.95" customHeight="1"/>
    <row r="2330" s="122" customFormat="1" ht="24.95" customHeight="1"/>
    <row r="2331" s="122" customFormat="1" ht="24.95" customHeight="1"/>
    <row r="2332" s="122" customFormat="1" ht="24.95" customHeight="1"/>
    <row r="2333" s="122" customFormat="1" ht="24.95" customHeight="1"/>
    <row r="2334" s="122" customFormat="1" ht="24.95" customHeight="1"/>
    <row r="2335" s="122" customFormat="1" ht="24.95" customHeight="1"/>
    <row r="2336" s="122" customFormat="1" ht="24.95" customHeight="1"/>
    <row r="2337" s="122" customFormat="1" ht="24.95" customHeight="1"/>
    <row r="2338" s="122" customFormat="1" ht="24.95" customHeight="1"/>
    <row r="2339" s="122" customFormat="1" ht="24.95" customHeight="1"/>
    <row r="2340" s="122" customFormat="1" ht="24.95" customHeight="1"/>
    <row r="2341" s="122" customFormat="1" ht="24.95" customHeight="1"/>
    <row r="2342" s="122" customFormat="1" ht="24.95" customHeight="1"/>
    <row r="2343" s="122" customFormat="1" ht="24.95" customHeight="1"/>
    <row r="2344" s="122" customFormat="1" ht="24.95" customHeight="1"/>
    <row r="2345" s="122" customFormat="1" ht="24.95" customHeight="1"/>
    <row r="2346" s="122" customFormat="1" ht="24.95" customHeight="1"/>
    <row r="2347" s="122" customFormat="1" ht="24.95" customHeight="1"/>
    <row r="2348" s="122" customFormat="1" ht="24.95" customHeight="1"/>
    <row r="2349" s="122" customFormat="1" ht="24.95" customHeight="1"/>
    <row r="2350" s="122" customFormat="1" ht="24.95" customHeight="1"/>
    <row r="2351" s="122" customFormat="1" ht="24.95" customHeight="1"/>
    <row r="2352" s="122" customFormat="1" ht="24.95" customHeight="1"/>
    <row r="2353" s="122" customFormat="1" ht="24.95" customHeight="1"/>
    <row r="2354" s="122" customFormat="1" ht="24.95" customHeight="1"/>
    <row r="2355" s="122" customFormat="1" ht="24.95" customHeight="1"/>
    <row r="2356" s="122" customFormat="1" ht="24.95" customHeight="1"/>
    <row r="2357" s="122" customFormat="1" ht="24.95" customHeight="1"/>
    <row r="2358" s="122" customFormat="1" ht="24.95" customHeight="1"/>
    <row r="2359" s="122" customFormat="1" ht="24.95" customHeight="1"/>
    <row r="2360" s="122" customFormat="1" ht="24.95" customHeight="1"/>
    <row r="2361" s="122" customFormat="1" ht="24.95" customHeight="1"/>
    <row r="2362" s="122" customFormat="1" ht="24.95" customHeight="1"/>
    <row r="2363" s="122" customFormat="1" ht="24.95" customHeight="1"/>
    <row r="2364" s="122" customFormat="1" ht="24.95" customHeight="1"/>
    <row r="2365" s="122" customFormat="1" ht="24.95" customHeight="1"/>
    <row r="2366" s="122" customFormat="1" ht="24.95" customHeight="1"/>
    <row r="2367" s="122" customFormat="1" ht="24.95" customHeight="1"/>
    <row r="2368" s="122" customFormat="1" ht="24.95" customHeight="1"/>
    <row r="2369" s="122" customFormat="1" ht="24.95" customHeight="1"/>
    <row r="2370" s="122" customFormat="1" ht="24.95" customHeight="1"/>
    <row r="2371" s="122" customFormat="1" ht="24.95" customHeight="1"/>
    <row r="2372" s="122" customFormat="1" ht="24.95" customHeight="1"/>
    <row r="2373" s="122" customFormat="1" ht="24.95" customHeight="1"/>
    <row r="2374" s="122" customFormat="1" ht="24.95" customHeight="1"/>
    <row r="2375" s="122" customFormat="1" ht="24.95" customHeight="1"/>
    <row r="2376" s="122" customFormat="1" ht="24.95" customHeight="1"/>
    <row r="2377" s="122" customFormat="1" ht="24.95" customHeight="1"/>
    <row r="2378" s="122" customFormat="1" ht="24.95" customHeight="1"/>
    <row r="2379" s="122" customFormat="1" ht="24.95" customHeight="1"/>
    <row r="2380" s="122" customFormat="1" ht="24.95" customHeight="1"/>
    <row r="2381" s="122" customFormat="1" ht="24.95" customHeight="1"/>
    <row r="2382" s="122" customFormat="1" ht="24.95" customHeight="1"/>
    <row r="2383" s="122" customFormat="1" ht="24.95" customHeight="1"/>
    <row r="2384" s="122" customFormat="1" ht="24.95" customHeight="1"/>
    <row r="2385" s="122" customFormat="1" ht="24.95" customHeight="1"/>
    <row r="2386" s="122" customFormat="1" ht="24.95" customHeight="1"/>
    <row r="2387" s="122" customFormat="1" ht="24.95" customHeight="1"/>
    <row r="2388" s="122" customFormat="1" ht="24.95" customHeight="1"/>
    <row r="2389" s="122" customFormat="1" ht="24.95" customHeight="1"/>
    <row r="2390" s="122" customFormat="1" ht="24.95" customHeight="1"/>
    <row r="2391" s="122" customFormat="1" ht="24.95" customHeight="1"/>
    <row r="2392" s="122" customFormat="1" ht="24.95" customHeight="1"/>
    <row r="2393" s="122" customFormat="1" ht="24.95" customHeight="1"/>
    <row r="2394" s="122" customFormat="1" ht="24.95" customHeight="1"/>
    <row r="2395" s="122" customFormat="1" ht="24.95" customHeight="1"/>
    <row r="2396" s="122" customFormat="1" ht="24.95" customHeight="1"/>
    <row r="2397" s="122" customFormat="1" ht="24.95" customHeight="1"/>
    <row r="2398" s="122" customFormat="1" ht="24.95" customHeight="1"/>
    <row r="2399" s="122" customFormat="1" ht="24.95" customHeight="1"/>
    <row r="2400" s="122" customFormat="1" ht="24.95" customHeight="1"/>
    <row r="2401" s="122" customFormat="1" ht="24.95" customHeight="1"/>
    <row r="2402" s="122" customFormat="1" ht="24.95" customHeight="1"/>
    <row r="2403" s="122" customFormat="1" ht="24.95" customHeight="1"/>
    <row r="2404" s="122" customFormat="1" ht="24.95" customHeight="1"/>
    <row r="2405" s="122" customFormat="1" ht="24.95" customHeight="1"/>
    <row r="2406" s="122" customFormat="1" ht="24.95" customHeight="1"/>
    <row r="2407" s="122" customFormat="1" ht="24.95" customHeight="1"/>
    <row r="2408" s="122" customFormat="1" ht="24.95" customHeight="1"/>
    <row r="2409" s="122" customFormat="1" ht="24.95" customHeight="1"/>
    <row r="2410" s="122" customFormat="1" ht="24.95" customHeight="1"/>
    <row r="2411" s="122" customFormat="1" ht="24.95" customHeight="1"/>
    <row r="2412" s="122" customFormat="1" ht="24.95" customHeight="1"/>
    <row r="2413" s="122" customFormat="1" ht="24.95" customHeight="1"/>
    <row r="2414" s="122" customFormat="1" ht="24.95" customHeight="1"/>
    <row r="2415" s="122" customFormat="1" ht="24.95" customHeight="1"/>
    <row r="2416" s="122" customFormat="1" ht="24.95" customHeight="1"/>
    <row r="2417" s="122" customFormat="1" ht="24.95" customHeight="1"/>
    <row r="2418" s="122" customFormat="1" ht="24.95" customHeight="1"/>
    <row r="2419" s="122" customFormat="1" ht="24.95" customHeight="1"/>
    <row r="2420" s="122" customFormat="1" ht="24.95" customHeight="1"/>
    <row r="2421" s="122" customFormat="1" ht="24.95" customHeight="1"/>
    <row r="2422" s="122" customFormat="1" ht="24.95" customHeight="1"/>
    <row r="2423" s="122" customFormat="1" ht="24.95" customHeight="1"/>
    <row r="2424" s="122" customFormat="1" ht="24.95" customHeight="1"/>
    <row r="2425" s="122" customFormat="1" ht="24.95" customHeight="1"/>
    <row r="2426" s="122" customFormat="1" ht="24.95" customHeight="1"/>
    <row r="2427" s="122" customFormat="1" ht="24.95" customHeight="1"/>
    <row r="2428" s="122" customFormat="1" ht="24.95" customHeight="1"/>
    <row r="2429" s="122" customFormat="1" ht="24.95" customHeight="1"/>
    <row r="2430" s="122" customFormat="1" ht="24.95" customHeight="1"/>
    <row r="2431" s="122" customFormat="1" ht="24.95" customHeight="1"/>
    <row r="2432" s="122" customFormat="1" ht="24.95" customHeight="1"/>
    <row r="2433" s="122" customFormat="1" ht="24.95" customHeight="1"/>
    <row r="2434" s="122" customFormat="1" ht="24.95" customHeight="1"/>
    <row r="2435" s="122" customFormat="1" ht="24.95" customHeight="1"/>
    <row r="2436" s="122" customFormat="1" ht="24.95" customHeight="1"/>
    <row r="2437" s="122" customFormat="1" ht="24.95" customHeight="1"/>
    <row r="2438" s="122" customFormat="1" ht="24.95" customHeight="1"/>
    <row r="2439" s="122" customFormat="1" ht="24.95" customHeight="1"/>
    <row r="2440" s="122" customFormat="1" ht="24.95" customHeight="1"/>
    <row r="2441" s="122" customFormat="1" ht="24.95" customHeight="1"/>
    <row r="2442" s="122" customFormat="1" ht="24.95" customHeight="1"/>
    <row r="2443" s="122" customFormat="1" ht="24.95" customHeight="1"/>
    <row r="2444" s="122" customFormat="1" ht="24.95" customHeight="1"/>
    <row r="2445" s="122" customFormat="1" ht="24.95" customHeight="1"/>
    <row r="2446" s="122" customFormat="1" ht="24.95" customHeight="1"/>
    <row r="2447" s="122" customFormat="1" ht="24.95" customHeight="1"/>
    <row r="2448" s="122" customFormat="1" ht="24.95" customHeight="1"/>
    <row r="2449" s="122" customFormat="1" ht="24.95" customHeight="1"/>
    <row r="2450" s="122" customFormat="1" ht="24.95" customHeight="1"/>
    <row r="2451" s="122" customFormat="1" ht="24.95" customHeight="1"/>
    <row r="2452" s="122" customFormat="1" ht="24.95" customHeight="1"/>
    <row r="2453" s="122" customFormat="1" ht="24.95" customHeight="1"/>
    <row r="2454" s="122" customFormat="1" ht="24.95" customHeight="1"/>
    <row r="2455" s="122" customFormat="1" ht="24.95" customHeight="1"/>
    <row r="2456" s="122" customFormat="1" ht="24.95" customHeight="1"/>
    <row r="2457" s="122" customFormat="1" ht="24.95" customHeight="1"/>
    <row r="2458" s="122" customFormat="1" ht="24.95" customHeight="1"/>
    <row r="2459" s="122" customFormat="1" ht="24.95" customHeight="1"/>
    <row r="2460" s="122" customFormat="1" ht="24.95" customHeight="1"/>
    <row r="2461" s="122" customFormat="1" ht="24.95" customHeight="1"/>
    <row r="2462" s="122" customFormat="1" ht="24.95" customHeight="1"/>
    <row r="2463" s="122" customFormat="1" ht="24.95" customHeight="1"/>
    <row r="2464" s="122" customFormat="1" ht="24.95" customHeight="1"/>
    <row r="2465" s="122" customFormat="1" ht="24.95" customHeight="1"/>
    <row r="2466" s="122" customFormat="1" ht="24.95" customHeight="1"/>
    <row r="2467" s="122" customFormat="1" ht="24.95" customHeight="1"/>
    <row r="2468" s="122" customFormat="1" ht="24.95" customHeight="1"/>
    <row r="2469" s="122" customFormat="1" ht="24.95" customHeight="1"/>
    <row r="2470" s="122" customFormat="1" ht="24.95" customHeight="1"/>
    <row r="2471" s="122" customFormat="1" ht="24.95" customHeight="1"/>
    <row r="2472" s="122" customFormat="1" ht="24.95" customHeight="1"/>
    <row r="2473" s="122" customFormat="1" ht="24.95" customHeight="1"/>
    <row r="2474" s="122" customFormat="1" ht="24.95" customHeight="1"/>
    <row r="2475" s="122" customFormat="1" ht="24.95" customHeight="1"/>
    <row r="2476" s="122" customFormat="1" ht="24.95" customHeight="1"/>
    <row r="2477" s="122" customFormat="1" ht="24.95" customHeight="1"/>
    <row r="2478" s="122" customFormat="1" ht="24.95" customHeight="1"/>
    <row r="2479" s="122" customFormat="1" ht="24.95" customHeight="1"/>
    <row r="2480" s="122" customFormat="1" ht="24.95" customHeight="1"/>
    <row r="2481" s="122" customFormat="1" ht="24.95" customHeight="1"/>
    <row r="2482" s="122" customFormat="1" ht="24.95" customHeight="1"/>
    <row r="2483" s="122" customFormat="1" ht="24.95" customHeight="1"/>
    <row r="2484" s="122" customFormat="1" ht="24.95" customHeight="1"/>
    <row r="2485" s="122" customFormat="1" ht="24.95" customHeight="1"/>
    <row r="2486" s="122" customFormat="1" ht="24.95" customHeight="1"/>
    <row r="2487" s="122" customFormat="1" ht="24.95" customHeight="1"/>
    <row r="2488" s="122" customFormat="1" ht="24.95" customHeight="1"/>
    <row r="2489" s="122" customFormat="1" ht="24.95" customHeight="1"/>
    <row r="2490" s="122" customFormat="1" ht="24.95" customHeight="1"/>
    <row r="2491" s="122" customFormat="1" ht="24.95" customHeight="1"/>
    <row r="2492" s="122" customFormat="1" ht="24.95" customHeight="1"/>
    <row r="2493" s="122" customFormat="1" ht="24.95" customHeight="1"/>
    <row r="2494" s="122" customFormat="1" ht="24.95" customHeight="1"/>
    <row r="2495" s="122" customFormat="1" ht="24.95" customHeight="1"/>
    <row r="2496" s="122" customFormat="1" ht="24.95" customHeight="1"/>
    <row r="2497" s="122" customFormat="1" ht="24.95" customHeight="1"/>
    <row r="2498" s="122" customFormat="1" ht="24.95" customHeight="1"/>
    <row r="2499" s="122" customFormat="1" ht="24.95" customHeight="1"/>
    <row r="2500" s="122" customFormat="1" ht="24.95" customHeight="1"/>
    <row r="2501" s="122" customFormat="1" ht="24.95" customHeight="1"/>
    <row r="2502" s="122" customFormat="1" ht="24.95" customHeight="1"/>
    <row r="2503" s="122" customFormat="1" ht="24.95" customHeight="1"/>
    <row r="2504" s="122" customFormat="1" ht="24.95" customHeight="1"/>
    <row r="2505" s="122" customFormat="1" ht="24.95" customHeight="1"/>
    <row r="2506" s="122" customFormat="1" ht="24.95" customHeight="1"/>
    <row r="2507" s="122" customFormat="1" ht="24.95" customHeight="1"/>
    <row r="2508" s="122" customFormat="1" ht="24.95" customHeight="1"/>
    <row r="2509" s="122" customFormat="1" ht="24.95" customHeight="1"/>
    <row r="2510" s="122" customFormat="1" ht="24.95" customHeight="1"/>
    <row r="2511" s="122" customFormat="1" ht="24.95" customHeight="1"/>
    <row r="2512" s="122" customFormat="1" ht="24.95" customHeight="1"/>
    <row r="2513" s="122" customFormat="1" ht="24.95" customHeight="1"/>
    <row r="2514" s="122" customFormat="1" ht="24.95" customHeight="1"/>
    <row r="2515" s="122" customFormat="1" ht="24.95" customHeight="1"/>
    <row r="2516" s="122" customFormat="1" ht="24.95" customHeight="1"/>
    <row r="2517" s="122" customFormat="1" ht="24.95" customHeight="1"/>
    <row r="2518" s="122" customFormat="1" ht="24.95" customHeight="1"/>
    <row r="2519" s="122" customFormat="1" ht="24.95" customHeight="1"/>
    <row r="2520" s="122" customFormat="1" ht="24.95" customHeight="1"/>
    <row r="2521" s="122" customFormat="1" ht="24.95" customHeight="1"/>
    <row r="2522" s="122" customFormat="1" ht="24.95" customHeight="1"/>
    <row r="2523" s="122" customFormat="1" ht="24.95" customHeight="1"/>
    <row r="2524" s="122" customFormat="1" ht="24.95" customHeight="1"/>
    <row r="2525" s="122" customFormat="1" ht="24.95" customHeight="1"/>
    <row r="2526" s="122" customFormat="1" ht="24.95" customHeight="1"/>
    <row r="2527" s="122" customFormat="1" ht="24.95" customHeight="1"/>
    <row r="2528" s="122" customFormat="1" ht="24.95" customHeight="1"/>
    <row r="2529" s="122" customFormat="1" ht="24.95" customHeight="1"/>
    <row r="2530" s="122" customFormat="1" ht="24.95" customHeight="1"/>
    <row r="2531" s="122" customFormat="1" ht="24.95" customHeight="1"/>
    <row r="2532" s="122" customFormat="1" ht="24.95" customHeight="1"/>
    <row r="2533" s="122" customFormat="1" ht="24.95" customHeight="1"/>
    <row r="2534" s="122" customFormat="1" ht="24.95" customHeight="1"/>
    <row r="2535" s="122" customFormat="1" ht="24.95" customHeight="1"/>
    <row r="2536" s="122" customFormat="1" ht="24.95" customHeight="1"/>
    <row r="2537" s="122" customFormat="1" ht="24.95" customHeight="1"/>
    <row r="2538" s="122" customFormat="1" ht="24.95" customHeight="1"/>
    <row r="2539" s="122" customFormat="1" ht="24.95" customHeight="1"/>
    <row r="2540" s="122" customFormat="1" ht="24.95" customHeight="1"/>
    <row r="2541" s="122" customFormat="1" ht="24.95" customHeight="1"/>
    <row r="2542" s="122" customFormat="1" ht="24.95" customHeight="1"/>
    <row r="2543" s="122" customFormat="1" ht="24.95" customHeight="1"/>
    <row r="2544" s="122" customFormat="1" ht="24.95" customHeight="1"/>
    <row r="2545" s="122" customFormat="1" ht="24.95" customHeight="1"/>
    <row r="2546" s="122" customFormat="1" ht="24.95" customHeight="1"/>
    <row r="2547" s="122" customFormat="1" ht="24.95" customHeight="1"/>
    <row r="2548" s="122" customFormat="1" ht="24.95" customHeight="1"/>
    <row r="2549" s="122" customFormat="1" ht="24.95" customHeight="1"/>
    <row r="2550" s="122" customFormat="1" ht="24.95" customHeight="1"/>
    <row r="2551" s="122" customFormat="1" ht="24.95" customHeight="1"/>
    <row r="2552" s="122" customFormat="1" ht="24.95" customHeight="1"/>
    <row r="2553" s="122" customFormat="1" ht="24.95" customHeight="1"/>
    <row r="2554" s="122" customFormat="1" ht="24.95" customHeight="1"/>
    <row r="2555" s="122" customFormat="1" ht="24.95" customHeight="1"/>
    <row r="2556" s="122" customFormat="1" ht="24.95" customHeight="1"/>
    <row r="2557" s="122" customFormat="1" ht="24.95" customHeight="1"/>
    <row r="2558" s="122" customFormat="1" ht="24.95" customHeight="1"/>
    <row r="2559" s="122" customFormat="1" ht="24.95" customHeight="1"/>
    <row r="2560" s="122" customFormat="1" ht="24.95" customHeight="1"/>
    <row r="2561" s="122" customFormat="1" ht="24.95" customHeight="1"/>
    <row r="2562" s="122" customFormat="1" ht="24.95" customHeight="1"/>
    <row r="2563" s="122" customFormat="1" ht="24.95" customHeight="1"/>
    <row r="2564" s="122" customFormat="1" ht="24.95" customHeight="1"/>
    <row r="2565" s="122" customFormat="1" ht="24.95" customHeight="1"/>
    <row r="2566" s="122" customFormat="1" ht="24.95" customHeight="1"/>
    <row r="2567" s="122" customFormat="1" ht="24.95" customHeight="1"/>
    <row r="2568" s="122" customFormat="1" ht="24.95" customHeight="1"/>
    <row r="2569" s="122" customFormat="1" ht="24.95" customHeight="1"/>
    <row r="2570" s="122" customFormat="1" ht="24.95" customHeight="1"/>
    <row r="2571" s="122" customFormat="1" ht="24.95" customHeight="1"/>
    <row r="2572" s="122" customFormat="1" ht="24.95" customHeight="1"/>
    <row r="2573" s="122" customFormat="1" ht="24.95" customHeight="1"/>
    <row r="2574" s="122" customFormat="1" ht="24.95" customHeight="1"/>
    <row r="2575" s="122" customFormat="1" ht="24.95" customHeight="1"/>
    <row r="2576" s="122" customFormat="1" ht="24.95" customHeight="1"/>
    <row r="2577" s="122" customFormat="1" ht="24.95" customHeight="1"/>
    <row r="2578" s="122" customFormat="1" ht="24.95" customHeight="1"/>
    <row r="2579" s="122" customFormat="1" ht="24.95" customHeight="1"/>
    <row r="2580" s="122" customFormat="1" ht="24.95" customHeight="1"/>
    <row r="2581" s="122" customFormat="1" ht="24.95" customHeight="1"/>
    <row r="2582" s="122" customFormat="1" ht="24.95" customHeight="1"/>
    <row r="2583" s="122" customFormat="1" ht="24.95" customHeight="1"/>
    <row r="2584" s="122" customFormat="1" ht="24.95" customHeight="1"/>
    <row r="2585" s="122" customFormat="1" ht="24.95" customHeight="1"/>
    <row r="2586" s="122" customFormat="1" ht="24.95" customHeight="1"/>
    <row r="2587" s="122" customFormat="1" ht="24.95" customHeight="1"/>
    <row r="2588" s="122" customFormat="1" ht="24.95" customHeight="1"/>
    <row r="2589" s="122" customFormat="1" ht="24.95" customHeight="1"/>
    <row r="2590" s="122" customFormat="1" ht="24.95" customHeight="1"/>
    <row r="2591" s="122" customFormat="1" ht="24.95" customHeight="1"/>
    <row r="2592" s="122" customFormat="1" ht="24.95" customHeight="1"/>
    <row r="2593" s="122" customFormat="1" ht="24.95" customHeight="1"/>
    <row r="2594" s="122" customFormat="1" ht="24.95" customHeight="1"/>
    <row r="2595" s="122" customFormat="1" ht="24.95" customHeight="1"/>
    <row r="2596" s="122" customFormat="1" ht="24.95" customHeight="1"/>
    <row r="2597" s="122" customFormat="1" ht="24.95" customHeight="1"/>
    <row r="2598" s="122" customFormat="1" ht="24.95" customHeight="1"/>
    <row r="2599" s="122" customFormat="1" ht="24.95" customHeight="1"/>
    <row r="2600" s="122" customFormat="1" ht="24.95" customHeight="1"/>
    <row r="2601" s="122" customFormat="1" ht="24.95" customHeight="1"/>
    <row r="2602" s="122" customFormat="1" ht="24.95" customHeight="1"/>
    <row r="2603" s="122" customFormat="1" ht="24.95" customHeight="1"/>
    <row r="2604" s="122" customFormat="1" ht="24.95" customHeight="1"/>
    <row r="2605" s="122" customFormat="1" ht="24.95" customHeight="1"/>
    <row r="2606" s="122" customFormat="1" ht="24.95" customHeight="1"/>
    <row r="2607" s="122" customFormat="1" ht="24.95" customHeight="1"/>
    <row r="2608" s="122" customFormat="1" ht="24.95" customHeight="1"/>
    <row r="2609" s="122" customFormat="1" ht="24.95" customHeight="1"/>
    <row r="2610" s="122" customFormat="1" ht="24.95" customHeight="1"/>
    <row r="2611" s="122" customFormat="1" ht="24.95" customHeight="1"/>
    <row r="2612" s="122" customFormat="1" ht="24.95" customHeight="1"/>
    <row r="2613" s="122" customFormat="1" ht="24.95" customHeight="1"/>
    <row r="2614" s="122" customFormat="1" ht="24.95" customHeight="1"/>
    <row r="2615" s="122" customFormat="1" ht="24.95" customHeight="1"/>
    <row r="2616" s="122" customFormat="1" ht="24.95" customHeight="1"/>
    <row r="2617" s="122" customFormat="1" ht="24.95" customHeight="1"/>
    <row r="2618" s="122" customFormat="1" ht="24.95" customHeight="1"/>
    <row r="2619" s="122" customFormat="1" ht="24.95" customHeight="1"/>
    <row r="2620" s="122" customFormat="1" ht="24.95" customHeight="1"/>
    <row r="2621" s="122" customFormat="1" ht="24.95" customHeight="1"/>
    <row r="2622" s="122" customFormat="1" ht="24.95" customHeight="1"/>
    <row r="2623" s="122" customFormat="1" ht="24.95" customHeight="1"/>
    <row r="2624" s="122" customFormat="1" ht="24.95" customHeight="1"/>
    <row r="2625" s="122" customFormat="1" ht="24.95" customHeight="1"/>
    <row r="2626" s="122" customFormat="1" ht="24.95" customHeight="1"/>
    <row r="2627" s="122" customFormat="1" ht="24.95" customHeight="1"/>
    <row r="2628" s="122" customFormat="1" ht="24.95" customHeight="1"/>
    <row r="2629" s="122" customFormat="1" ht="24.95" customHeight="1"/>
    <row r="2630" s="122" customFormat="1" ht="24.95" customHeight="1"/>
    <row r="2631" s="122" customFormat="1" ht="24.95" customHeight="1"/>
    <row r="2632" s="122" customFormat="1" ht="24.95" customHeight="1"/>
    <row r="2633" s="122" customFormat="1" ht="24.95" customHeight="1"/>
    <row r="2634" s="122" customFormat="1" ht="24.95" customHeight="1"/>
    <row r="2635" s="122" customFormat="1" ht="24.95" customHeight="1"/>
    <row r="2636" s="122" customFormat="1" ht="24.95" customHeight="1"/>
    <row r="2637" s="122" customFormat="1" ht="24.95" customHeight="1"/>
    <row r="2638" s="122" customFormat="1" ht="24.95" customHeight="1"/>
    <row r="2639" s="122" customFormat="1" ht="24.95" customHeight="1"/>
    <row r="2640" s="122" customFormat="1" ht="24.95" customHeight="1"/>
    <row r="2641" s="122" customFormat="1" ht="24.95" customHeight="1"/>
    <row r="2642" s="122" customFormat="1" ht="24.95" customHeight="1"/>
    <row r="2643" s="122" customFormat="1" ht="24.95" customHeight="1"/>
    <row r="2644" s="122" customFormat="1" ht="24.95" customHeight="1"/>
    <row r="2645" s="122" customFormat="1" ht="24.95" customHeight="1"/>
    <row r="2646" s="122" customFormat="1" ht="24.95" customHeight="1"/>
    <row r="2647" s="122" customFormat="1" ht="24.95" customHeight="1"/>
    <row r="2648" s="122" customFormat="1" ht="24.95" customHeight="1"/>
    <row r="2649" s="122" customFormat="1" ht="24.95" customHeight="1"/>
    <row r="2650" s="122" customFormat="1" ht="24.95" customHeight="1"/>
    <row r="2651" s="122" customFormat="1" ht="24.95" customHeight="1"/>
    <row r="2652" s="122" customFormat="1" ht="24.95" customHeight="1"/>
    <row r="2653" s="122" customFormat="1" ht="24.95" customHeight="1"/>
    <row r="2654" s="122" customFormat="1" ht="24.95" customHeight="1"/>
    <row r="2655" s="122" customFormat="1" ht="24.95" customHeight="1"/>
    <row r="2656" s="122" customFormat="1" ht="24.95" customHeight="1"/>
    <row r="2657" s="122" customFormat="1" ht="24.95" customHeight="1"/>
    <row r="2658" s="122" customFormat="1" ht="24.95" customHeight="1"/>
    <row r="2659" s="122" customFormat="1" ht="24.95" customHeight="1"/>
    <row r="2660" s="122" customFormat="1" ht="24.95" customHeight="1"/>
    <row r="2661" s="122" customFormat="1" ht="24.95" customHeight="1"/>
    <row r="2662" s="122" customFormat="1" ht="24.95" customHeight="1"/>
    <row r="2663" s="122" customFormat="1" ht="24.95" customHeight="1"/>
    <row r="2664" s="122" customFormat="1" ht="24.95" customHeight="1"/>
    <row r="2665" s="122" customFormat="1" ht="24.95" customHeight="1"/>
    <row r="2666" s="122" customFormat="1" ht="24.95" customHeight="1"/>
    <row r="2667" s="122" customFormat="1" ht="24.95" customHeight="1"/>
    <row r="2668" s="122" customFormat="1" ht="24.95" customHeight="1"/>
    <row r="2669" s="122" customFormat="1" ht="24.95" customHeight="1"/>
    <row r="2670" s="122" customFormat="1" ht="24.95" customHeight="1"/>
    <row r="2671" s="122" customFormat="1" ht="24.95" customHeight="1"/>
    <row r="2672" s="122" customFormat="1" ht="24.95" customHeight="1"/>
    <row r="2673" s="122" customFormat="1" ht="24.95" customHeight="1"/>
    <row r="2674" s="122" customFormat="1" ht="24.95" customHeight="1"/>
    <row r="2675" s="122" customFormat="1" ht="24.95" customHeight="1"/>
    <row r="2676" s="122" customFormat="1" ht="24.95" customHeight="1"/>
    <row r="2677" s="122" customFormat="1" ht="24.95" customHeight="1"/>
    <row r="2678" s="122" customFormat="1" ht="24.95" customHeight="1"/>
    <row r="2679" s="122" customFormat="1" ht="24.95" customHeight="1"/>
    <row r="2680" s="122" customFormat="1" ht="24.95" customHeight="1"/>
    <row r="2681" s="122" customFormat="1" ht="24.95" customHeight="1"/>
    <row r="2682" s="122" customFormat="1" ht="24.95" customHeight="1"/>
    <row r="2683" s="122" customFormat="1" ht="24.95" customHeight="1"/>
    <row r="2684" s="122" customFormat="1" ht="24.95" customHeight="1"/>
    <row r="2685" s="122" customFormat="1" ht="24.95" customHeight="1"/>
    <row r="2686" s="122" customFormat="1" ht="24.95" customHeight="1"/>
    <row r="2687" s="122" customFormat="1" ht="24.95" customHeight="1"/>
    <row r="2688" s="122" customFormat="1" ht="24.95" customHeight="1"/>
    <row r="2689" s="122" customFormat="1" ht="24.95" customHeight="1"/>
    <row r="2690" s="122" customFormat="1" ht="24.95" customHeight="1"/>
    <row r="2691" s="122" customFormat="1" ht="24.95" customHeight="1"/>
    <row r="2692" s="122" customFormat="1" ht="24.95" customHeight="1"/>
    <row r="2693" s="122" customFormat="1" ht="24.95" customHeight="1"/>
    <row r="2694" s="122" customFormat="1" ht="24.95" customHeight="1"/>
    <row r="2695" s="122" customFormat="1" ht="24.95" customHeight="1"/>
    <row r="2696" s="122" customFormat="1" ht="24.95" customHeight="1"/>
    <row r="2697" s="122" customFormat="1" ht="24.95" customHeight="1"/>
    <row r="2698" s="122" customFormat="1" ht="24.95" customHeight="1"/>
    <row r="2699" s="122" customFormat="1" ht="24.95" customHeight="1"/>
    <row r="2700" s="122" customFormat="1" ht="24.95" customHeight="1"/>
    <row r="2701" s="122" customFormat="1" ht="24.95" customHeight="1"/>
    <row r="2702" s="122" customFormat="1" ht="24.95" customHeight="1"/>
    <row r="2703" s="122" customFormat="1" ht="24.95" customHeight="1"/>
    <row r="2704" s="122" customFormat="1" ht="24.95" customHeight="1"/>
    <row r="2705" s="122" customFormat="1" ht="24.95" customHeight="1"/>
    <row r="2706" s="122" customFormat="1" ht="24.95" customHeight="1"/>
    <row r="2707" s="122" customFormat="1" ht="24.95" customHeight="1"/>
    <row r="2708" s="122" customFormat="1" ht="24.95" customHeight="1"/>
    <row r="2709" s="122" customFormat="1" ht="24.95" customHeight="1"/>
    <row r="2710" s="122" customFormat="1" ht="24.95" customHeight="1"/>
    <row r="2711" s="122" customFormat="1" ht="24.95" customHeight="1"/>
    <row r="2712" s="122" customFormat="1" ht="24.95" customHeight="1"/>
    <row r="2713" s="122" customFormat="1" ht="24.95" customHeight="1"/>
    <row r="2714" s="122" customFormat="1" ht="24.95" customHeight="1"/>
    <row r="2715" s="122" customFormat="1" ht="24.95" customHeight="1"/>
    <row r="2716" s="122" customFormat="1" ht="24.95" customHeight="1"/>
    <row r="2717" s="122" customFormat="1" ht="24.95" customHeight="1"/>
    <row r="2718" s="122" customFormat="1" ht="24.95" customHeight="1"/>
    <row r="2719" s="122" customFormat="1" ht="24.95" customHeight="1"/>
    <row r="2720" s="122" customFormat="1" ht="24.95" customHeight="1"/>
    <row r="2721" s="122" customFormat="1" ht="24.95" customHeight="1"/>
    <row r="2722" s="122" customFormat="1" ht="24.95" customHeight="1"/>
    <row r="2723" s="122" customFormat="1" ht="24.95" customHeight="1"/>
    <row r="2724" s="122" customFormat="1" ht="24.95" customHeight="1"/>
    <row r="2725" s="122" customFormat="1" ht="24.95" customHeight="1"/>
    <row r="2726" s="122" customFormat="1" ht="24.95" customHeight="1"/>
    <row r="2727" s="122" customFormat="1" ht="24.95" customHeight="1"/>
    <row r="2728" s="122" customFormat="1" ht="24.95" customHeight="1"/>
    <row r="2729" s="122" customFormat="1" ht="24.95" customHeight="1"/>
    <row r="2730" s="122" customFormat="1" ht="24.95" customHeight="1"/>
    <row r="2731" s="122" customFormat="1" ht="24.95" customHeight="1"/>
    <row r="2732" s="122" customFormat="1" ht="24.95" customHeight="1"/>
    <row r="2733" s="122" customFormat="1" ht="24.95" customHeight="1"/>
    <row r="2734" s="122" customFormat="1" ht="24.95" customHeight="1"/>
    <row r="2735" s="122" customFormat="1" ht="24.95" customHeight="1"/>
    <row r="2736" s="122" customFormat="1" ht="24.95" customHeight="1"/>
    <row r="2737" s="122" customFormat="1" ht="24.95" customHeight="1"/>
    <row r="2738" s="122" customFormat="1" ht="24.95" customHeight="1"/>
    <row r="2739" s="122" customFormat="1" ht="24.95" customHeight="1"/>
    <row r="2740" s="122" customFormat="1" ht="24.95" customHeight="1"/>
    <row r="2741" s="122" customFormat="1" ht="24.95" customHeight="1"/>
    <row r="2742" s="122" customFormat="1" ht="24.95" customHeight="1"/>
    <row r="2743" s="122" customFormat="1" ht="24.95" customHeight="1"/>
    <row r="2744" s="122" customFormat="1" ht="24.95" customHeight="1"/>
    <row r="2745" s="122" customFormat="1" ht="24.95" customHeight="1"/>
    <row r="2746" s="122" customFormat="1" ht="24.95" customHeight="1"/>
    <row r="2747" s="122" customFormat="1" ht="24.95" customHeight="1"/>
    <row r="2748" s="122" customFormat="1" ht="24.95" customHeight="1"/>
    <row r="2749" s="122" customFormat="1" ht="24.95" customHeight="1"/>
    <row r="2750" s="122" customFormat="1" ht="24.95" customHeight="1"/>
    <row r="2751" s="122" customFormat="1" ht="24.95" customHeight="1"/>
    <row r="2752" s="122" customFormat="1" ht="24.95" customHeight="1"/>
    <row r="2753" s="122" customFormat="1" ht="24.95" customHeight="1"/>
    <row r="2754" s="122" customFormat="1" ht="24.95" customHeight="1"/>
    <row r="2755" s="122" customFormat="1" ht="24.95" customHeight="1"/>
    <row r="2756" s="122" customFormat="1" ht="24.95" customHeight="1"/>
    <row r="2757" s="122" customFormat="1" ht="24.95" customHeight="1"/>
    <row r="2758" s="122" customFormat="1" ht="24.95" customHeight="1"/>
    <row r="2759" s="122" customFormat="1" ht="24.95" customHeight="1"/>
    <row r="2760" s="122" customFormat="1" ht="24.95" customHeight="1"/>
    <row r="2761" s="122" customFormat="1" ht="24.95" customHeight="1"/>
    <row r="2762" s="122" customFormat="1" ht="24.95" customHeight="1"/>
    <row r="2763" s="122" customFormat="1" ht="24.95" customHeight="1"/>
    <row r="2764" s="122" customFormat="1" ht="24.95" customHeight="1"/>
    <row r="2765" s="122" customFormat="1" ht="24.95" customHeight="1"/>
    <row r="2766" s="122" customFormat="1" ht="24.95" customHeight="1"/>
    <row r="2767" s="122" customFormat="1" ht="24.95" customHeight="1"/>
    <row r="2768" s="122" customFormat="1" ht="24.95" customHeight="1"/>
    <row r="2769" s="122" customFormat="1" ht="24.95" customHeight="1"/>
    <row r="2770" s="122" customFormat="1" ht="24.95" customHeight="1"/>
    <row r="2771" s="122" customFormat="1" ht="24.95" customHeight="1"/>
    <row r="2772" s="122" customFormat="1" ht="24.95" customHeight="1"/>
    <row r="2773" s="122" customFormat="1" ht="24.95" customHeight="1"/>
    <row r="2774" s="122" customFormat="1" ht="24.95" customHeight="1"/>
    <row r="2775" s="122" customFormat="1" ht="24.95" customHeight="1"/>
    <row r="2776" s="122" customFormat="1" ht="24.95" customHeight="1"/>
    <row r="2777" s="122" customFormat="1" ht="24.95" customHeight="1"/>
    <row r="2778" s="122" customFormat="1" ht="24.95" customHeight="1"/>
    <row r="2779" s="122" customFormat="1" ht="24.95" customHeight="1"/>
    <row r="2780" s="122" customFormat="1" ht="24.95" customHeight="1"/>
    <row r="2781" s="122" customFormat="1" ht="24.95" customHeight="1"/>
    <row r="2782" s="122" customFormat="1" ht="24.95" customHeight="1"/>
    <row r="2783" s="122" customFormat="1" ht="24.95" customHeight="1"/>
    <row r="2784" s="122" customFormat="1" ht="24.95" customHeight="1"/>
    <row r="2785" s="122" customFormat="1" ht="24.95" customHeight="1"/>
    <row r="2786" s="122" customFormat="1" ht="24.95" customHeight="1"/>
    <row r="2787" s="122" customFormat="1" ht="24.95" customHeight="1"/>
    <row r="2788" s="122" customFormat="1" ht="24.95" customHeight="1"/>
    <row r="2789" s="122" customFormat="1" ht="24.95" customHeight="1"/>
    <row r="2790" s="122" customFormat="1" ht="24.95" customHeight="1"/>
    <row r="2791" s="122" customFormat="1" ht="24.95" customHeight="1"/>
    <row r="2792" s="122" customFormat="1" ht="24.95" customHeight="1"/>
    <row r="2793" s="122" customFormat="1" ht="24.95" customHeight="1"/>
    <row r="2794" s="122" customFormat="1" ht="24.95" customHeight="1"/>
    <row r="2795" s="122" customFormat="1" ht="24.95" customHeight="1"/>
    <row r="2796" s="122" customFormat="1" ht="24.95" customHeight="1"/>
    <row r="2797" s="122" customFormat="1" ht="24.95" customHeight="1"/>
    <row r="2798" s="122" customFormat="1" ht="24.95" customHeight="1"/>
    <row r="2799" s="122" customFormat="1" ht="24.95" customHeight="1"/>
    <row r="2800" s="122" customFormat="1" ht="24.95" customHeight="1"/>
    <row r="2801" s="122" customFormat="1" ht="24.95" customHeight="1"/>
    <row r="2802" s="122" customFormat="1" ht="24.95" customHeight="1"/>
    <row r="2803" s="122" customFormat="1" ht="24.95" customHeight="1"/>
    <row r="2804" s="122" customFormat="1" ht="24.95" customHeight="1"/>
    <row r="2805" s="122" customFormat="1" ht="24.95" customHeight="1"/>
    <row r="2806" s="122" customFormat="1" ht="24.95" customHeight="1"/>
    <row r="2807" s="122" customFormat="1" ht="24.95" customHeight="1"/>
    <row r="2808" s="122" customFormat="1" ht="24.95" customHeight="1"/>
    <row r="2809" s="122" customFormat="1" ht="24.95" customHeight="1"/>
    <row r="2810" s="122" customFormat="1" ht="24.95" customHeight="1"/>
    <row r="2811" s="122" customFormat="1" ht="24.95" customHeight="1"/>
    <row r="2812" s="122" customFormat="1" ht="24.95" customHeight="1"/>
    <row r="2813" s="122" customFormat="1" ht="24.95" customHeight="1"/>
    <row r="2814" s="122" customFormat="1" ht="24.95" customHeight="1"/>
    <row r="2815" s="122" customFormat="1" ht="24.95" customHeight="1"/>
    <row r="2816" s="122" customFormat="1" ht="24.95" customHeight="1"/>
    <row r="2817" s="122" customFormat="1" ht="24.95" customHeight="1"/>
    <row r="2818" s="122" customFormat="1" ht="24.95" customHeight="1"/>
    <row r="2819" s="122" customFormat="1" ht="24.95" customHeight="1"/>
    <row r="2820" s="122" customFormat="1" ht="24.95" customHeight="1"/>
    <row r="2821" s="122" customFormat="1" ht="24.95" customHeight="1"/>
    <row r="2822" s="122" customFormat="1" ht="24.95" customHeight="1"/>
    <row r="2823" s="122" customFormat="1" ht="24.95" customHeight="1"/>
    <row r="2824" s="122" customFormat="1" ht="24.95" customHeight="1"/>
    <row r="2825" s="122" customFormat="1" ht="24.95" customHeight="1"/>
    <row r="2826" s="122" customFormat="1" ht="24.95" customHeight="1"/>
    <row r="2827" s="122" customFormat="1" ht="24.95" customHeight="1"/>
    <row r="2828" s="122" customFormat="1" ht="24.95" customHeight="1"/>
    <row r="2829" s="122" customFormat="1" ht="24.95" customHeight="1"/>
    <row r="2830" s="122" customFormat="1" ht="24.95" customHeight="1"/>
    <row r="2831" s="122" customFormat="1" ht="24.95" customHeight="1"/>
    <row r="2832" s="122" customFormat="1" ht="24.95" customHeight="1"/>
    <row r="2833" s="122" customFormat="1" ht="24.95" customHeight="1"/>
    <row r="2834" s="122" customFormat="1" ht="24.95" customHeight="1"/>
    <row r="2835" s="122" customFormat="1" ht="24.95" customHeight="1"/>
    <row r="2836" s="122" customFormat="1" ht="24.95" customHeight="1"/>
    <row r="2837" s="122" customFormat="1" ht="24.95" customHeight="1"/>
    <row r="2838" s="122" customFormat="1" ht="24.95" customHeight="1"/>
    <row r="2839" s="122" customFormat="1" ht="24.95" customHeight="1"/>
    <row r="2840" s="122" customFormat="1" ht="24.95" customHeight="1"/>
    <row r="2841" s="122" customFormat="1" ht="24.95" customHeight="1"/>
    <row r="2842" s="122" customFormat="1" ht="24.95" customHeight="1"/>
    <row r="2843" s="122" customFormat="1" ht="24.95" customHeight="1"/>
    <row r="2844" s="122" customFormat="1" ht="24.95" customHeight="1"/>
    <row r="2845" s="122" customFormat="1" ht="24.95" customHeight="1"/>
    <row r="2846" s="122" customFormat="1" ht="24.95" customHeight="1"/>
    <row r="2847" s="122" customFormat="1" ht="24.95" customHeight="1"/>
    <row r="2848" s="122" customFormat="1" ht="24.95" customHeight="1"/>
    <row r="2849" s="122" customFormat="1" ht="24.95" customHeight="1"/>
    <row r="2850" s="122" customFormat="1" ht="24.95" customHeight="1"/>
    <row r="2851" s="122" customFormat="1" ht="24.95" customHeight="1"/>
    <row r="2852" s="122" customFormat="1" ht="24.95" customHeight="1"/>
    <row r="2853" s="122" customFormat="1" ht="24.95" customHeight="1"/>
    <row r="2854" s="122" customFormat="1" ht="24.95" customHeight="1"/>
    <row r="2855" s="122" customFormat="1" ht="24.95" customHeight="1"/>
    <row r="2856" s="122" customFormat="1" ht="24.95" customHeight="1"/>
    <row r="2857" s="122" customFormat="1" ht="24.95" customHeight="1"/>
    <row r="2858" s="122" customFormat="1" ht="24.95" customHeight="1"/>
    <row r="2859" s="122" customFormat="1" ht="24.95" customHeight="1"/>
    <row r="2860" s="122" customFormat="1" ht="24.95" customHeight="1"/>
    <row r="2861" s="122" customFormat="1" ht="24.95" customHeight="1"/>
    <row r="2862" s="122" customFormat="1" ht="24.95" customHeight="1"/>
    <row r="2863" s="122" customFormat="1" ht="24.95" customHeight="1"/>
    <row r="2864" s="122" customFormat="1" ht="24.95" customHeight="1"/>
    <row r="2865" s="122" customFormat="1" ht="24.95" customHeight="1"/>
    <row r="2866" s="122" customFormat="1" ht="24.95" customHeight="1"/>
    <row r="2867" s="122" customFormat="1" ht="24.95" customHeight="1"/>
    <row r="2868" s="122" customFormat="1" ht="24.95" customHeight="1"/>
    <row r="2869" s="122" customFormat="1" ht="24.95" customHeight="1"/>
    <row r="2870" s="122" customFormat="1" ht="24.95" customHeight="1"/>
    <row r="2871" s="122" customFormat="1" ht="24.95" customHeight="1"/>
    <row r="2872" s="122" customFormat="1" ht="24.95" customHeight="1"/>
    <row r="2873" s="122" customFormat="1" ht="24.95" customHeight="1"/>
    <row r="2874" s="122" customFormat="1" ht="24.95" customHeight="1"/>
    <row r="2875" s="122" customFormat="1" ht="24.95" customHeight="1"/>
    <row r="2876" s="122" customFormat="1" ht="24.95" customHeight="1"/>
    <row r="2877" s="122" customFormat="1" ht="24.95" customHeight="1"/>
    <row r="2878" s="122" customFormat="1" ht="24.95" customHeight="1"/>
    <row r="2879" s="122" customFormat="1" ht="24.95" customHeight="1"/>
    <row r="2880" s="122" customFormat="1" ht="24.95" customHeight="1"/>
    <row r="2881" s="122" customFormat="1" ht="24.95" customHeight="1"/>
    <row r="2882" s="122" customFormat="1" ht="24.95" customHeight="1"/>
    <row r="2883" s="122" customFormat="1" ht="24.95" customHeight="1"/>
    <row r="2884" s="122" customFormat="1" ht="24.95" customHeight="1"/>
    <row r="2885" s="122" customFormat="1" ht="24.95" customHeight="1"/>
    <row r="2886" s="122" customFormat="1" ht="24.95" customHeight="1"/>
    <row r="2887" s="122" customFormat="1" ht="24.95" customHeight="1"/>
    <row r="2888" s="122" customFormat="1" ht="24.95" customHeight="1"/>
    <row r="2889" s="122" customFormat="1" ht="24.95" customHeight="1"/>
    <row r="2890" s="122" customFormat="1" ht="24.95" customHeight="1"/>
    <row r="2891" s="122" customFormat="1" ht="24.95" customHeight="1"/>
    <row r="2892" s="122" customFormat="1" ht="24.95" customHeight="1"/>
    <row r="2893" s="122" customFormat="1" ht="24.95" customHeight="1"/>
    <row r="2894" s="122" customFormat="1" ht="24.95" customHeight="1"/>
    <row r="2895" s="122" customFormat="1" ht="24.95" customHeight="1"/>
    <row r="2896" s="122" customFormat="1" ht="24.95" customHeight="1"/>
    <row r="2897" s="122" customFormat="1" ht="24.95" customHeight="1"/>
    <row r="2898" s="122" customFormat="1" ht="24.95" customHeight="1"/>
    <row r="2899" s="122" customFormat="1" ht="24.95" customHeight="1"/>
    <row r="2900" s="122" customFormat="1" ht="24.95" customHeight="1"/>
    <row r="2901" s="122" customFormat="1" ht="24.95" customHeight="1"/>
    <row r="2902" s="122" customFormat="1" ht="24.95" customHeight="1"/>
    <row r="2903" s="122" customFormat="1" ht="24.95" customHeight="1"/>
    <row r="2904" s="122" customFormat="1" ht="24.95" customHeight="1"/>
    <row r="2905" s="122" customFormat="1" ht="24.95" customHeight="1"/>
    <row r="2906" s="122" customFormat="1" ht="24.95" customHeight="1"/>
    <row r="2907" s="122" customFormat="1" ht="24.95" customHeight="1"/>
    <row r="2908" s="122" customFormat="1" ht="24.95" customHeight="1"/>
    <row r="2909" s="122" customFormat="1" ht="24.95" customHeight="1"/>
    <row r="2910" s="122" customFormat="1" ht="24.95" customHeight="1"/>
    <row r="2911" s="122" customFormat="1" ht="24.95" customHeight="1"/>
    <row r="2912" s="122" customFormat="1" ht="24.95" customHeight="1"/>
    <row r="2913" s="122" customFormat="1" ht="24.95" customHeight="1"/>
    <row r="2914" s="122" customFormat="1" ht="24.95" customHeight="1"/>
    <row r="2915" s="122" customFormat="1" ht="24.95" customHeight="1"/>
    <row r="2916" s="122" customFormat="1" ht="24.95" customHeight="1"/>
    <row r="2917" s="122" customFormat="1" ht="24.95" customHeight="1"/>
    <row r="2918" s="122" customFormat="1" ht="24.95" customHeight="1"/>
    <row r="2919" s="122" customFormat="1" ht="24.95" customHeight="1"/>
    <row r="2920" s="122" customFormat="1" ht="24.95" customHeight="1"/>
    <row r="2921" s="122" customFormat="1" ht="24.95" customHeight="1"/>
    <row r="2922" s="122" customFormat="1" ht="24.95" customHeight="1"/>
    <row r="2923" s="122" customFormat="1" ht="24.95" customHeight="1"/>
    <row r="2924" s="122" customFormat="1" ht="24.95" customHeight="1"/>
    <row r="2925" s="122" customFormat="1" ht="24.95" customHeight="1"/>
    <row r="2926" s="122" customFormat="1" ht="24.95" customHeight="1"/>
    <row r="2927" s="122" customFormat="1" ht="24.95" customHeight="1"/>
    <row r="2928" s="122" customFormat="1" ht="24.95" customHeight="1"/>
    <row r="2929" s="122" customFormat="1" ht="24.95" customHeight="1"/>
    <row r="2930" s="122" customFormat="1" ht="24.95" customHeight="1"/>
    <row r="2931" s="122" customFormat="1" ht="24.95" customHeight="1"/>
    <row r="2932" s="122" customFormat="1" ht="24.95" customHeight="1"/>
    <row r="2933" s="122" customFormat="1" ht="24.95" customHeight="1"/>
    <row r="2934" s="122" customFormat="1" ht="24.95" customHeight="1"/>
    <row r="2935" s="122" customFormat="1" ht="24.95" customHeight="1"/>
    <row r="2936" s="122" customFormat="1" ht="24.95" customHeight="1"/>
    <row r="2937" s="122" customFormat="1" ht="24.95" customHeight="1"/>
    <row r="2938" s="122" customFormat="1" ht="24.95" customHeight="1"/>
    <row r="2939" s="122" customFormat="1" ht="24.95" customHeight="1"/>
    <row r="2940" s="122" customFormat="1" ht="24.95" customHeight="1"/>
    <row r="2941" s="122" customFormat="1" ht="24.95" customHeight="1"/>
    <row r="2942" s="122" customFormat="1" ht="24.95" customHeight="1"/>
    <row r="2943" s="122" customFormat="1" ht="24.95" customHeight="1"/>
    <row r="2944" s="122" customFormat="1" ht="24.95" customHeight="1"/>
    <row r="2945" s="122" customFormat="1" ht="24.95" customHeight="1"/>
    <row r="2946" s="122" customFormat="1" ht="24.95" customHeight="1"/>
    <row r="2947" s="122" customFormat="1" ht="24.95" customHeight="1"/>
    <row r="2948" s="122" customFormat="1" ht="24.95" customHeight="1"/>
    <row r="2949" s="122" customFormat="1" ht="24.95" customHeight="1"/>
    <row r="2950" s="122" customFormat="1" ht="24.95" customHeight="1"/>
    <row r="2951" s="122" customFormat="1" ht="24.95" customHeight="1"/>
    <row r="2952" s="122" customFormat="1" ht="24.95" customHeight="1"/>
    <row r="2953" s="122" customFormat="1" ht="24.95" customHeight="1"/>
    <row r="2954" s="122" customFormat="1" ht="24.95" customHeight="1"/>
    <row r="2955" s="122" customFormat="1" ht="24.95" customHeight="1"/>
    <row r="2956" s="122" customFormat="1" ht="24.95" customHeight="1"/>
    <row r="2957" s="122" customFormat="1" ht="24.95" customHeight="1"/>
    <row r="2958" s="122" customFormat="1" ht="24.95" customHeight="1"/>
    <row r="2959" s="122" customFormat="1" ht="24.95" customHeight="1"/>
    <row r="2960" s="122" customFormat="1" ht="24.95" customHeight="1"/>
    <row r="2961" s="122" customFormat="1" ht="24.95" customHeight="1"/>
    <row r="2962" s="122" customFormat="1" ht="24.95" customHeight="1"/>
    <row r="2963" s="122" customFormat="1" ht="24.95" customHeight="1"/>
    <row r="2964" s="122" customFormat="1" ht="24.95" customHeight="1"/>
    <row r="2965" s="122" customFormat="1" ht="24.95" customHeight="1"/>
    <row r="2966" s="122" customFormat="1" ht="24.95" customHeight="1"/>
    <row r="2967" s="122" customFormat="1" ht="24.95" customHeight="1"/>
    <row r="2968" s="122" customFormat="1" ht="24.95" customHeight="1"/>
    <row r="2969" s="122" customFormat="1" ht="24.95" customHeight="1"/>
    <row r="2970" s="122" customFormat="1" ht="24.95" customHeight="1"/>
    <row r="2971" s="122" customFormat="1" ht="24.95" customHeight="1"/>
    <row r="2972" s="122" customFormat="1" ht="24.95" customHeight="1"/>
    <row r="2973" s="122" customFormat="1" ht="24.95" customHeight="1"/>
    <row r="2974" s="122" customFormat="1" ht="24.95" customHeight="1"/>
    <row r="2975" s="122" customFormat="1" ht="24.95" customHeight="1"/>
    <row r="2976" s="122" customFormat="1" ht="24.95" customHeight="1"/>
    <row r="2977" s="122" customFormat="1" ht="24.95" customHeight="1"/>
    <row r="2978" s="122" customFormat="1" ht="24.95" customHeight="1"/>
    <row r="2979" s="122" customFormat="1" ht="24.95" customHeight="1"/>
    <row r="2980" s="122" customFormat="1" ht="24.95" customHeight="1"/>
    <row r="2981" s="122" customFormat="1" ht="24.95" customHeight="1"/>
    <row r="2982" s="122" customFormat="1" ht="24.95" customHeight="1"/>
    <row r="2983" s="122" customFormat="1" ht="24.95" customHeight="1"/>
    <row r="2984" s="122" customFormat="1" ht="24.95" customHeight="1"/>
    <row r="2985" s="122" customFormat="1" ht="24.95" customHeight="1"/>
    <row r="2986" s="122" customFormat="1" ht="24.95" customHeight="1"/>
    <row r="2987" s="122" customFormat="1" ht="24.95" customHeight="1"/>
    <row r="2988" s="122" customFormat="1" ht="24.95" customHeight="1"/>
    <row r="2989" s="122" customFormat="1" ht="24.95" customHeight="1"/>
    <row r="2990" s="122" customFormat="1" ht="24.95" customHeight="1"/>
    <row r="2991" s="122" customFormat="1" ht="24.95" customHeight="1"/>
    <row r="2992" s="122" customFormat="1" ht="24.95" customHeight="1"/>
    <row r="2993" s="122" customFormat="1" ht="24.95" customHeight="1"/>
    <row r="2994" s="122" customFormat="1" ht="24.95" customHeight="1"/>
    <row r="2995" s="122" customFormat="1" ht="24.95" customHeight="1"/>
    <row r="2996" s="122" customFormat="1" ht="24.95" customHeight="1"/>
    <row r="2997" s="122" customFormat="1" ht="24.95" customHeight="1"/>
    <row r="2998" s="122" customFormat="1" ht="24.95" customHeight="1"/>
    <row r="2999" s="122" customFormat="1" ht="24.95" customHeight="1"/>
    <row r="3000" s="122" customFormat="1" ht="24.95" customHeight="1"/>
    <row r="3001" s="122" customFormat="1" ht="24.95" customHeight="1"/>
    <row r="3002" s="122" customFormat="1" ht="24.95" customHeight="1"/>
    <row r="3003" s="122" customFormat="1" ht="24.95" customHeight="1"/>
    <row r="3004" s="122" customFormat="1" ht="24.95" customHeight="1"/>
    <row r="3005" s="122" customFormat="1" ht="24.95" customHeight="1"/>
    <row r="3006" s="122" customFormat="1" ht="24.95" customHeight="1"/>
    <row r="3007" s="122" customFormat="1" ht="24.95" customHeight="1"/>
    <row r="3008" s="122" customFormat="1" ht="24.95" customHeight="1"/>
    <row r="3009" s="122" customFormat="1" ht="24.95" customHeight="1"/>
    <row r="3010" s="122" customFormat="1" ht="24.95" customHeight="1"/>
    <row r="3011" s="122" customFormat="1" ht="24.95" customHeight="1"/>
    <row r="3012" s="122" customFormat="1" ht="24.95" customHeight="1"/>
    <row r="3013" s="122" customFormat="1" ht="24.95" customHeight="1"/>
    <row r="3014" s="122" customFormat="1" ht="24.95" customHeight="1"/>
    <row r="3015" s="122" customFormat="1" ht="24.95" customHeight="1"/>
    <row r="3016" s="122" customFormat="1" ht="24.95" customHeight="1"/>
    <row r="3017" s="122" customFormat="1" ht="24.95" customHeight="1"/>
    <row r="3018" s="122" customFormat="1" ht="24.95" customHeight="1"/>
    <row r="3019" s="122" customFormat="1" ht="24.95" customHeight="1"/>
    <row r="3020" s="122" customFormat="1" ht="24.95" customHeight="1"/>
    <row r="3021" s="122" customFormat="1" ht="24.95" customHeight="1"/>
    <row r="3022" s="122" customFormat="1" ht="24.95" customHeight="1"/>
    <row r="3023" s="122" customFormat="1" ht="24.95" customHeight="1"/>
    <row r="3024" s="122" customFormat="1" ht="24.95" customHeight="1"/>
    <row r="3025" s="122" customFormat="1" ht="24.95" customHeight="1"/>
    <row r="3026" s="122" customFormat="1" ht="24.95" customHeight="1"/>
    <row r="3027" s="122" customFormat="1" ht="24.95" customHeight="1"/>
    <row r="3028" s="122" customFormat="1" ht="24.95" customHeight="1"/>
    <row r="3029" s="122" customFormat="1" ht="24.95" customHeight="1"/>
    <row r="3030" s="122" customFormat="1" ht="24.95" customHeight="1"/>
    <row r="3031" s="122" customFormat="1" ht="24.95" customHeight="1"/>
    <row r="3032" s="122" customFormat="1" ht="24.95" customHeight="1"/>
    <row r="3033" s="122" customFormat="1" ht="24.95" customHeight="1"/>
    <row r="3034" s="122" customFormat="1" ht="24.95" customHeight="1"/>
    <row r="3035" s="122" customFormat="1" ht="24.95" customHeight="1"/>
    <row r="3036" s="122" customFormat="1" ht="24.95" customHeight="1"/>
    <row r="3037" s="122" customFormat="1" ht="24.95" customHeight="1"/>
    <row r="3038" s="122" customFormat="1" ht="24.95" customHeight="1"/>
    <row r="3039" s="122" customFormat="1" ht="24.95" customHeight="1"/>
    <row r="3040" s="122" customFormat="1" ht="24.95" customHeight="1"/>
    <row r="3041" s="122" customFormat="1" ht="24.95" customHeight="1"/>
    <row r="3042" s="122" customFormat="1" ht="24.95" customHeight="1"/>
    <row r="3043" s="122" customFormat="1" ht="24.95" customHeight="1"/>
    <row r="3044" s="122" customFormat="1" ht="24.95" customHeight="1"/>
    <row r="3045" s="122" customFormat="1" ht="24.95" customHeight="1"/>
    <row r="3046" s="122" customFormat="1" ht="24.95" customHeight="1"/>
    <row r="3047" s="122" customFormat="1" ht="24.95" customHeight="1"/>
    <row r="3048" s="122" customFormat="1" ht="24.95" customHeight="1"/>
    <row r="3049" s="122" customFormat="1" ht="24.95" customHeight="1"/>
    <row r="3050" s="122" customFormat="1" ht="24.95" customHeight="1"/>
    <row r="3051" s="122" customFormat="1" ht="24.95" customHeight="1"/>
    <row r="3052" s="122" customFormat="1" ht="24.95" customHeight="1"/>
    <row r="3053" s="122" customFormat="1" ht="24.95" customHeight="1"/>
    <row r="3054" s="122" customFormat="1" ht="24.95" customHeight="1"/>
    <row r="3055" s="122" customFormat="1" ht="24.95" customHeight="1"/>
    <row r="3056" s="122" customFormat="1" ht="24.95" customHeight="1"/>
    <row r="3057" s="122" customFormat="1" ht="24.95" customHeight="1"/>
    <row r="3058" s="122" customFormat="1" ht="24.95" customHeight="1"/>
    <row r="3059" s="122" customFormat="1" ht="24.95" customHeight="1"/>
    <row r="3060" s="122" customFormat="1" ht="24.95" customHeight="1"/>
    <row r="3061" s="122" customFormat="1" ht="24.95" customHeight="1"/>
    <row r="3062" s="122" customFormat="1" ht="24.95" customHeight="1"/>
    <row r="3063" s="122" customFormat="1" ht="24.95" customHeight="1"/>
    <row r="3064" s="122" customFormat="1" ht="24.95" customHeight="1"/>
    <row r="3065" s="122" customFormat="1" ht="24.95" customHeight="1"/>
    <row r="3066" s="122" customFormat="1" ht="24.95" customHeight="1"/>
    <row r="3067" s="122" customFormat="1" ht="24.95" customHeight="1"/>
    <row r="3068" s="122" customFormat="1" ht="24.95" customHeight="1"/>
    <row r="3069" s="122" customFormat="1" ht="24.95" customHeight="1"/>
    <row r="3070" s="122" customFormat="1" ht="24.95" customHeight="1"/>
    <row r="3071" s="122" customFormat="1" ht="24.95" customHeight="1"/>
    <row r="3072" s="122" customFormat="1" ht="24.95" customHeight="1"/>
    <row r="3073" s="122" customFormat="1" ht="24.95" customHeight="1"/>
    <row r="3074" s="122" customFormat="1" ht="24.95" customHeight="1"/>
    <row r="3075" s="122" customFormat="1" ht="24.95" customHeight="1"/>
    <row r="3076" s="122" customFormat="1" ht="24.95" customHeight="1"/>
    <row r="3077" s="122" customFormat="1" ht="24.95" customHeight="1"/>
    <row r="3078" s="122" customFormat="1" ht="24.95" customHeight="1"/>
    <row r="3079" s="122" customFormat="1" ht="24.95" customHeight="1"/>
    <row r="3080" s="122" customFormat="1" ht="24.95" customHeight="1"/>
    <row r="3081" s="122" customFormat="1" ht="24.95" customHeight="1"/>
    <row r="3082" s="122" customFormat="1" ht="24.95" customHeight="1"/>
    <row r="3083" s="122" customFormat="1" ht="24.95" customHeight="1"/>
    <row r="3084" s="122" customFormat="1" ht="24.95" customHeight="1"/>
    <row r="3085" s="122" customFormat="1" ht="24.95" customHeight="1"/>
    <row r="3086" s="122" customFormat="1" ht="24.95" customHeight="1"/>
    <row r="3087" s="122" customFormat="1" ht="24.95" customHeight="1"/>
    <row r="3088" s="122" customFormat="1" ht="24.95" customHeight="1"/>
    <row r="3089" s="122" customFormat="1" ht="24.95" customHeight="1"/>
    <row r="3090" s="122" customFormat="1" ht="24.95" customHeight="1"/>
    <row r="3091" s="122" customFormat="1" ht="24.95" customHeight="1"/>
    <row r="3092" s="122" customFormat="1" ht="24.95" customHeight="1"/>
    <row r="3093" s="122" customFormat="1" ht="24.95" customHeight="1"/>
    <row r="3094" s="122" customFormat="1" ht="24.95" customHeight="1"/>
    <row r="3095" s="122" customFormat="1" ht="24.95" customHeight="1"/>
    <row r="3096" s="122" customFormat="1" ht="24.95" customHeight="1"/>
    <row r="3097" s="122" customFormat="1" ht="24.95" customHeight="1"/>
    <row r="3098" s="122" customFormat="1" ht="24.95" customHeight="1"/>
    <row r="3099" s="122" customFormat="1" ht="24.95" customHeight="1"/>
    <row r="3100" s="122" customFormat="1" ht="24.95" customHeight="1"/>
    <row r="3101" s="122" customFormat="1" ht="24.95" customHeight="1"/>
    <row r="3102" s="122" customFormat="1" ht="24.95" customHeight="1"/>
    <row r="3103" s="122" customFormat="1" ht="24.95" customHeight="1"/>
    <row r="3104" s="122" customFormat="1" ht="24.95" customHeight="1"/>
    <row r="3105" s="122" customFormat="1" ht="24.95" customHeight="1"/>
    <row r="3106" s="122" customFormat="1" ht="24.95" customHeight="1"/>
    <row r="3107" s="122" customFormat="1" ht="24.95" customHeight="1"/>
    <row r="3108" s="122" customFormat="1" ht="24.95" customHeight="1"/>
    <row r="3109" s="122" customFormat="1" ht="24.95" customHeight="1"/>
    <row r="3110" s="122" customFormat="1" ht="24.95" customHeight="1"/>
    <row r="3111" s="122" customFormat="1" ht="24.95" customHeight="1"/>
    <row r="3112" s="122" customFormat="1" ht="24.95" customHeight="1"/>
    <row r="3113" s="122" customFormat="1" ht="24.95" customHeight="1"/>
    <row r="3114" s="122" customFormat="1" ht="24.95" customHeight="1"/>
    <row r="3115" s="122" customFormat="1" ht="24.95" customHeight="1"/>
    <row r="3116" s="122" customFormat="1" ht="24.95" customHeight="1"/>
    <row r="3117" s="122" customFormat="1" ht="24.95" customHeight="1"/>
    <row r="3118" s="122" customFormat="1" ht="24.95" customHeight="1"/>
    <row r="3119" s="122" customFormat="1" ht="24.95" customHeight="1"/>
    <row r="3120" s="122" customFormat="1" ht="24.95" customHeight="1"/>
    <row r="3121" s="122" customFormat="1" ht="24.95" customHeight="1"/>
    <row r="3122" s="122" customFormat="1" ht="24.95" customHeight="1"/>
    <row r="3123" s="122" customFormat="1" ht="24.95" customHeight="1"/>
    <row r="3124" s="122" customFormat="1" ht="24.95" customHeight="1"/>
    <row r="3125" s="122" customFormat="1" ht="24.95" customHeight="1"/>
    <row r="3126" s="122" customFormat="1" ht="24.95" customHeight="1"/>
    <row r="3127" s="122" customFormat="1" ht="24.95" customHeight="1"/>
    <row r="3128" s="122" customFormat="1" ht="24.95" customHeight="1"/>
    <row r="3129" s="122" customFormat="1" ht="24.95" customHeight="1"/>
    <row r="3130" s="122" customFormat="1" ht="24.95" customHeight="1"/>
    <row r="3131" s="122" customFormat="1" ht="24.95" customHeight="1"/>
    <row r="3132" s="122" customFormat="1" ht="24.95" customHeight="1"/>
    <row r="3133" s="122" customFormat="1" ht="24.95" customHeight="1"/>
    <row r="3134" s="122" customFormat="1" ht="24.95" customHeight="1"/>
    <row r="3135" s="122" customFormat="1" ht="24.95" customHeight="1"/>
    <row r="3136" s="122" customFormat="1" ht="24.95" customHeight="1"/>
    <row r="3137" s="122" customFormat="1" ht="24.95" customHeight="1"/>
    <row r="3138" s="122" customFormat="1" ht="24.95" customHeight="1"/>
    <row r="3139" s="122" customFormat="1" ht="24.95" customHeight="1"/>
    <row r="3140" s="122" customFormat="1" ht="24.95" customHeight="1"/>
    <row r="3141" s="122" customFormat="1" ht="24.95" customHeight="1"/>
    <row r="3142" s="122" customFormat="1" ht="24.95" customHeight="1"/>
    <row r="3143" s="122" customFormat="1" ht="24.95" customHeight="1"/>
    <row r="3144" s="122" customFormat="1" ht="24.95" customHeight="1"/>
    <row r="3145" s="122" customFormat="1" ht="24.95" customHeight="1"/>
    <row r="3146" s="122" customFormat="1" ht="24.95" customHeight="1"/>
    <row r="3147" s="122" customFormat="1" ht="24.95" customHeight="1"/>
    <row r="3148" s="122" customFormat="1" ht="24.95" customHeight="1"/>
    <row r="3149" s="122" customFormat="1" ht="24.95" customHeight="1"/>
    <row r="3150" s="122" customFormat="1" ht="24.95" customHeight="1"/>
    <row r="3151" s="122" customFormat="1" ht="24.95" customHeight="1"/>
    <row r="3152" s="122" customFormat="1" ht="24.95" customHeight="1"/>
    <row r="3153" s="122" customFormat="1" ht="24.95" customHeight="1"/>
    <row r="3154" s="122" customFormat="1" ht="24.95" customHeight="1"/>
    <row r="3155" s="122" customFormat="1" ht="24.95" customHeight="1"/>
    <row r="3156" s="122" customFormat="1" ht="24.95" customHeight="1"/>
    <row r="3157" s="122" customFormat="1" ht="24.95" customHeight="1"/>
    <row r="3158" s="122" customFormat="1" ht="24.95" customHeight="1"/>
    <row r="3159" s="122" customFormat="1" ht="24.95" customHeight="1"/>
    <row r="3160" s="122" customFormat="1" ht="24.95" customHeight="1"/>
    <row r="3161" s="122" customFormat="1" ht="24.95" customHeight="1"/>
    <row r="3162" s="122" customFormat="1" ht="24.95" customHeight="1"/>
    <row r="3163" s="122" customFormat="1" ht="24.95" customHeight="1"/>
    <row r="3164" s="122" customFormat="1" ht="24.95" customHeight="1"/>
    <row r="3165" s="122" customFormat="1" ht="24.95" customHeight="1"/>
    <row r="3166" s="122" customFormat="1" ht="24.95" customHeight="1"/>
    <row r="3167" s="122" customFormat="1" ht="24.95" customHeight="1"/>
    <row r="3168" s="122" customFormat="1" ht="24.95" customHeight="1"/>
    <row r="3169" s="122" customFormat="1" ht="24.95" customHeight="1"/>
    <row r="3170" s="122" customFormat="1" ht="24.95" customHeight="1"/>
    <row r="3171" s="122" customFormat="1" ht="24.95" customHeight="1"/>
    <row r="3172" s="122" customFormat="1" ht="24.95" customHeight="1"/>
    <row r="3173" s="122" customFormat="1" ht="24.95" customHeight="1"/>
    <row r="3174" s="122" customFormat="1" ht="24.95" customHeight="1"/>
    <row r="3175" s="122" customFormat="1" ht="24.95" customHeight="1"/>
    <row r="3176" s="122" customFormat="1" ht="24.95" customHeight="1"/>
    <row r="3177" s="122" customFormat="1" ht="24.95" customHeight="1"/>
    <row r="3178" s="122" customFormat="1" ht="24.95" customHeight="1"/>
    <row r="3179" s="122" customFormat="1" ht="24.95" customHeight="1"/>
    <row r="3180" s="122" customFormat="1" ht="24.95" customHeight="1"/>
    <row r="3181" s="122" customFormat="1" ht="24.95" customHeight="1"/>
    <row r="3182" s="122" customFormat="1" ht="24.95" customHeight="1"/>
    <row r="3183" s="122" customFormat="1" ht="24.95" customHeight="1"/>
    <row r="3184" s="122" customFormat="1" ht="24.95" customHeight="1"/>
    <row r="3185" s="122" customFormat="1" ht="24.95" customHeight="1"/>
    <row r="3186" s="122" customFormat="1" ht="24.95" customHeight="1"/>
    <row r="3187" s="122" customFormat="1" ht="24.95" customHeight="1"/>
    <row r="3188" s="122" customFormat="1" ht="24.95" customHeight="1"/>
    <row r="3189" s="122" customFormat="1" ht="24.95" customHeight="1"/>
    <row r="3190" s="122" customFormat="1" ht="24.95" customHeight="1"/>
    <row r="3191" s="122" customFormat="1" ht="24.95" customHeight="1"/>
    <row r="3192" s="122" customFormat="1" ht="24.95" customHeight="1"/>
    <row r="3193" s="122" customFormat="1" ht="24.95" customHeight="1"/>
    <row r="3194" s="122" customFormat="1" ht="24.95" customHeight="1"/>
    <row r="3195" s="122" customFormat="1" ht="24.95" customHeight="1"/>
    <row r="3196" s="122" customFormat="1" ht="24.95" customHeight="1"/>
    <row r="3197" s="122" customFormat="1" ht="24.95" customHeight="1"/>
    <row r="3198" s="122" customFormat="1" ht="24.95" customHeight="1"/>
    <row r="3199" s="122" customFormat="1" ht="24.95" customHeight="1"/>
    <row r="3200" s="122" customFormat="1" ht="24.95" customHeight="1"/>
    <row r="3201" s="122" customFormat="1" ht="24.95" customHeight="1"/>
    <row r="3202" s="122" customFormat="1" ht="24.95" customHeight="1"/>
    <row r="3203" s="122" customFormat="1" ht="24.95" customHeight="1"/>
    <row r="3204" s="122" customFormat="1" ht="24.95" customHeight="1"/>
    <row r="3205" s="122" customFormat="1" ht="24.95" customHeight="1"/>
    <row r="3206" s="122" customFormat="1" ht="24.95" customHeight="1"/>
    <row r="3207" s="122" customFormat="1" ht="24.95" customHeight="1"/>
    <row r="3208" s="122" customFormat="1" ht="24.95" customHeight="1"/>
    <row r="3209" s="122" customFormat="1" ht="24.95" customHeight="1"/>
    <row r="3210" s="122" customFormat="1" ht="24.95" customHeight="1"/>
    <row r="3211" s="122" customFormat="1" ht="24.95" customHeight="1"/>
    <row r="3212" s="122" customFormat="1" ht="24.95" customHeight="1"/>
    <row r="3213" s="122" customFormat="1" ht="24.95" customHeight="1"/>
    <row r="3214" s="122" customFormat="1" ht="24.95" customHeight="1"/>
    <row r="3215" s="122" customFormat="1" ht="24.95" customHeight="1"/>
    <row r="3216" s="122" customFormat="1" ht="24.95" customHeight="1"/>
    <row r="3217" s="122" customFormat="1" ht="24.95" customHeight="1"/>
    <row r="3218" s="122" customFormat="1" ht="24.95" customHeight="1"/>
    <row r="3219" s="122" customFormat="1" ht="24.95" customHeight="1"/>
    <row r="3220" s="122" customFormat="1" ht="24.95" customHeight="1"/>
    <row r="3221" s="122" customFormat="1" ht="24.95" customHeight="1"/>
    <row r="3222" s="122" customFormat="1" ht="24.95" customHeight="1"/>
    <row r="3223" s="122" customFormat="1" ht="24.95" customHeight="1"/>
    <row r="3224" s="122" customFormat="1" ht="24.95" customHeight="1"/>
    <row r="3225" s="122" customFormat="1" ht="24.95" customHeight="1"/>
    <row r="3226" s="122" customFormat="1" ht="24.95" customHeight="1"/>
    <row r="3227" s="122" customFormat="1" ht="24.95" customHeight="1"/>
    <row r="3228" s="122" customFormat="1" ht="24.95" customHeight="1"/>
    <row r="3229" s="122" customFormat="1" ht="24.95" customHeight="1"/>
    <row r="3230" s="122" customFormat="1" ht="24.95" customHeight="1"/>
    <row r="3231" s="122" customFormat="1" ht="24.95" customHeight="1"/>
    <row r="3232" s="122" customFormat="1" ht="24.95" customHeight="1"/>
    <row r="3233" s="122" customFormat="1" ht="24.95" customHeight="1"/>
    <row r="3234" s="122" customFormat="1" ht="24.95" customHeight="1"/>
    <row r="3235" s="122" customFormat="1" ht="24.95" customHeight="1"/>
    <row r="3236" s="122" customFormat="1" ht="24.95" customHeight="1"/>
    <row r="3237" s="122" customFormat="1" ht="24.95" customHeight="1"/>
    <row r="3238" s="122" customFormat="1" ht="24.95" customHeight="1"/>
    <row r="3239" s="122" customFormat="1" ht="24.95" customHeight="1"/>
    <row r="3240" s="122" customFormat="1" ht="24.95" customHeight="1"/>
    <row r="3241" s="122" customFormat="1" ht="24.95" customHeight="1"/>
    <row r="3242" s="122" customFormat="1" ht="24.95" customHeight="1"/>
    <row r="3243" s="122" customFormat="1" ht="24.95" customHeight="1"/>
    <row r="3244" s="122" customFormat="1" ht="24.95" customHeight="1"/>
    <row r="3245" s="122" customFormat="1" ht="24.95" customHeight="1"/>
    <row r="3246" s="122" customFormat="1" ht="24.95" customHeight="1"/>
    <row r="3247" s="122" customFormat="1" ht="24.95" customHeight="1"/>
    <row r="3248" s="122" customFormat="1" ht="24.95" customHeight="1"/>
    <row r="3249" s="122" customFormat="1" ht="24.95" customHeight="1"/>
    <row r="3250" s="122" customFormat="1" ht="24.95" customHeight="1"/>
    <row r="3251" s="122" customFormat="1" ht="24.95" customHeight="1"/>
    <row r="3252" s="122" customFormat="1" ht="24.95" customHeight="1"/>
    <row r="3253" s="122" customFormat="1" ht="24.95" customHeight="1"/>
    <row r="3254" s="122" customFormat="1" ht="24.95" customHeight="1"/>
    <row r="3255" s="122" customFormat="1" ht="24.95" customHeight="1"/>
    <row r="3256" s="122" customFormat="1" ht="24.95" customHeight="1"/>
    <row r="3257" s="122" customFormat="1" ht="24.95" customHeight="1"/>
    <row r="3258" s="122" customFormat="1" ht="24.95" customHeight="1"/>
    <row r="3259" s="122" customFormat="1" ht="24.95" customHeight="1"/>
    <row r="3260" s="122" customFormat="1" ht="24.95" customHeight="1"/>
    <row r="3261" s="122" customFormat="1" ht="24.95" customHeight="1"/>
    <row r="3262" s="122" customFormat="1" ht="24.95" customHeight="1"/>
    <row r="3263" s="122" customFormat="1" ht="24.95" customHeight="1"/>
    <row r="3264" s="122" customFormat="1" ht="24.95" customHeight="1"/>
    <row r="3265" s="122" customFormat="1" ht="24.95" customHeight="1"/>
    <row r="3266" s="122" customFormat="1" ht="24.95" customHeight="1"/>
    <row r="3267" s="122" customFormat="1" ht="24.95" customHeight="1"/>
    <row r="3268" s="122" customFormat="1" ht="24.95" customHeight="1"/>
    <row r="3269" s="122" customFormat="1" ht="24.95" customHeight="1"/>
    <row r="3270" s="122" customFormat="1" ht="24.95" customHeight="1"/>
    <row r="3271" s="122" customFormat="1" ht="24.95" customHeight="1"/>
    <row r="3272" s="122" customFormat="1" ht="24.95" customHeight="1"/>
    <row r="3273" s="122" customFormat="1" ht="24.95" customHeight="1"/>
    <row r="3274" s="122" customFormat="1" ht="24.95" customHeight="1"/>
    <row r="3275" s="122" customFormat="1" ht="24.95" customHeight="1"/>
    <row r="3276" s="122" customFormat="1" ht="24.95" customHeight="1"/>
    <row r="3277" s="122" customFormat="1" ht="24.95" customHeight="1"/>
    <row r="3278" s="122" customFormat="1" ht="24.95" customHeight="1"/>
    <row r="3279" s="122" customFormat="1" ht="24.95" customHeight="1"/>
    <row r="3280" s="122" customFormat="1" ht="24.95" customHeight="1"/>
    <row r="3281" s="122" customFormat="1" ht="24.95" customHeight="1"/>
    <row r="3282" s="122" customFormat="1" ht="24.95" customHeight="1"/>
    <row r="3283" s="122" customFormat="1" ht="24.95" customHeight="1"/>
    <row r="3284" s="122" customFormat="1" ht="24.95" customHeight="1"/>
    <row r="3285" s="122" customFormat="1" ht="24.95" customHeight="1"/>
    <row r="3286" s="122" customFormat="1" ht="24.95" customHeight="1"/>
    <row r="3287" s="122" customFormat="1" ht="24.95" customHeight="1"/>
    <row r="3288" s="122" customFormat="1" ht="24.95" customHeight="1"/>
    <row r="3289" s="122" customFormat="1" ht="24.95" customHeight="1"/>
    <row r="3290" s="122" customFormat="1" ht="24.95" customHeight="1"/>
    <row r="3291" s="122" customFormat="1" ht="24.95" customHeight="1"/>
    <row r="3292" s="122" customFormat="1" ht="24.95" customHeight="1"/>
    <row r="3293" s="122" customFormat="1" ht="24.95" customHeight="1"/>
    <row r="3294" s="122" customFormat="1" ht="24.95" customHeight="1"/>
    <row r="3295" s="122" customFormat="1" ht="24.95" customHeight="1"/>
    <row r="3296" s="122" customFormat="1" ht="24.95" customHeight="1"/>
    <row r="3297" s="122" customFormat="1" ht="24.95" customHeight="1"/>
    <row r="3298" s="122" customFormat="1" ht="24.95" customHeight="1"/>
    <row r="3299" s="122" customFormat="1" ht="24.95" customHeight="1"/>
    <row r="3300" s="122" customFormat="1" ht="24.95" customHeight="1"/>
    <row r="3301" s="122" customFormat="1" ht="24.95" customHeight="1"/>
    <row r="3302" s="122" customFormat="1" ht="24.95" customHeight="1"/>
    <row r="3303" s="122" customFormat="1" ht="24.95" customHeight="1"/>
    <row r="3304" s="122" customFormat="1" ht="24.95" customHeight="1"/>
    <row r="3305" s="122" customFormat="1" ht="24.95" customHeight="1"/>
    <row r="3306" s="122" customFormat="1" ht="24.95" customHeight="1"/>
    <row r="3307" s="122" customFormat="1" ht="24.95" customHeight="1"/>
    <row r="3308" s="122" customFormat="1" ht="24.95" customHeight="1"/>
    <row r="3309" s="122" customFormat="1" ht="24.95" customHeight="1"/>
    <row r="3310" s="122" customFormat="1" ht="24.95" customHeight="1"/>
    <row r="3311" s="122" customFormat="1" ht="24.95" customHeight="1"/>
    <row r="3312" s="122" customFormat="1" ht="24.95" customHeight="1"/>
    <row r="3313" s="122" customFormat="1" ht="24.95" customHeight="1"/>
    <row r="3314" s="122" customFormat="1" ht="24.95" customHeight="1"/>
    <row r="3315" s="122" customFormat="1" ht="24.95" customHeight="1"/>
    <row r="3316" s="122" customFormat="1" ht="24.95" customHeight="1"/>
    <row r="3317" s="122" customFormat="1" ht="24.95" customHeight="1"/>
    <row r="3318" s="122" customFormat="1" ht="24.95" customHeight="1"/>
    <row r="3319" s="122" customFormat="1" ht="24.95" customHeight="1"/>
    <row r="3320" s="122" customFormat="1" ht="24.95" customHeight="1"/>
    <row r="3321" s="122" customFormat="1" ht="24.95" customHeight="1"/>
    <row r="3322" s="122" customFormat="1" ht="24.95" customHeight="1"/>
    <row r="3323" s="122" customFormat="1" ht="24.95" customHeight="1"/>
    <row r="3324" s="122" customFormat="1" ht="24.95" customHeight="1"/>
    <row r="3325" s="122" customFormat="1" ht="24.95" customHeight="1"/>
    <row r="3326" s="122" customFormat="1" ht="24.95" customHeight="1"/>
    <row r="3327" s="122" customFormat="1" ht="24.95" customHeight="1"/>
    <row r="3328" s="122" customFormat="1" ht="24.95" customHeight="1"/>
    <row r="3329" s="122" customFormat="1" ht="24.95" customHeight="1"/>
    <row r="3330" s="122" customFormat="1" ht="24.95" customHeight="1"/>
    <row r="3331" s="122" customFormat="1" ht="24.95" customHeight="1"/>
    <row r="3332" s="122" customFormat="1" ht="24.95" customHeight="1"/>
    <row r="3333" s="122" customFormat="1" ht="24.95" customHeight="1"/>
    <row r="3334" s="122" customFormat="1" ht="24.95" customHeight="1"/>
    <row r="3335" s="122" customFormat="1" ht="24.95" customHeight="1"/>
    <row r="3336" s="122" customFormat="1" ht="24.95" customHeight="1"/>
    <row r="3337" s="122" customFormat="1" ht="24.95" customHeight="1"/>
    <row r="3338" s="122" customFormat="1" ht="24.95" customHeight="1"/>
    <row r="3339" s="122" customFormat="1" ht="24.95" customHeight="1"/>
    <row r="3340" s="122" customFormat="1" ht="24.95" customHeight="1"/>
    <row r="3341" s="122" customFormat="1" ht="24.95" customHeight="1"/>
    <row r="3342" s="122" customFormat="1" ht="24.95" customHeight="1"/>
    <row r="3343" s="122" customFormat="1" ht="24.95" customHeight="1"/>
    <row r="3344" s="122" customFormat="1" ht="24.95" customHeight="1"/>
    <row r="3345" s="122" customFormat="1" ht="24.95" customHeight="1"/>
    <row r="3346" s="122" customFormat="1" ht="24.95" customHeight="1"/>
    <row r="3347" s="122" customFormat="1" ht="24.95" customHeight="1"/>
    <row r="3348" s="122" customFormat="1" ht="24.95" customHeight="1"/>
    <row r="3349" s="122" customFormat="1" ht="24.95" customHeight="1"/>
    <row r="3350" s="122" customFormat="1" ht="24.95" customHeight="1"/>
    <row r="3351" s="122" customFormat="1" ht="24.95" customHeight="1"/>
    <row r="3352" s="122" customFormat="1" ht="24.95" customHeight="1"/>
    <row r="3353" s="122" customFormat="1" ht="24.95" customHeight="1"/>
    <row r="3354" s="122" customFormat="1" ht="24.95" customHeight="1"/>
    <row r="3355" s="122" customFormat="1" ht="24.95" customHeight="1"/>
    <row r="3356" s="122" customFormat="1" ht="24.95" customHeight="1"/>
    <row r="3357" s="122" customFormat="1" ht="24.95" customHeight="1"/>
    <row r="3358" s="122" customFormat="1" ht="24.95" customHeight="1"/>
    <row r="3359" s="122" customFormat="1" ht="24.95" customHeight="1"/>
    <row r="3360" s="122" customFormat="1" ht="24.95" customHeight="1"/>
    <row r="3361" s="122" customFormat="1" ht="24.95" customHeight="1"/>
    <row r="3362" s="122" customFormat="1" ht="24.95" customHeight="1"/>
    <row r="3363" s="122" customFormat="1" ht="24.95" customHeight="1"/>
    <row r="3364" s="122" customFormat="1" ht="24.95" customHeight="1"/>
    <row r="3365" s="122" customFormat="1" ht="24.95" customHeight="1"/>
    <row r="3366" s="122" customFormat="1" ht="24.95" customHeight="1"/>
    <row r="3367" s="122" customFormat="1" ht="24.95" customHeight="1"/>
    <row r="3368" s="122" customFormat="1" ht="24.95" customHeight="1"/>
    <row r="3369" s="122" customFormat="1" ht="24.95" customHeight="1"/>
    <row r="3370" s="122" customFormat="1" ht="24.95" customHeight="1"/>
    <row r="3371" s="122" customFormat="1" ht="24.95" customHeight="1"/>
    <row r="3372" s="122" customFormat="1" ht="24.95" customHeight="1"/>
    <row r="3373" s="122" customFormat="1" ht="24.95" customHeight="1"/>
    <row r="3374" s="122" customFormat="1" ht="24.95" customHeight="1"/>
    <row r="3375" s="122" customFormat="1" ht="24.95" customHeight="1"/>
    <row r="3376" s="122" customFormat="1" ht="24.95" customHeight="1"/>
    <row r="3377" s="122" customFormat="1" ht="24.95" customHeight="1"/>
    <row r="3378" s="122" customFormat="1" ht="24.95" customHeight="1"/>
    <row r="3379" s="122" customFormat="1" ht="24.95" customHeight="1"/>
    <row r="3380" s="122" customFormat="1" ht="24.95" customHeight="1"/>
    <row r="3381" s="122" customFormat="1" ht="24.95" customHeight="1"/>
    <row r="3382" s="122" customFormat="1" ht="24.95" customHeight="1"/>
    <row r="3383" s="122" customFormat="1" ht="24.95" customHeight="1"/>
    <row r="3384" s="122" customFormat="1" ht="24.95" customHeight="1"/>
    <row r="3385" s="122" customFormat="1" ht="24.95" customHeight="1"/>
    <row r="3386" s="122" customFormat="1" ht="24.95" customHeight="1"/>
    <row r="3387" s="122" customFormat="1" ht="24.95" customHeight="1"/>
    <row r="3388" s="122" customFormat="1" ht="24.95" customHeight="1"/>
    <row r="3389" s="122" customFormat="1" ht="24.95" customHeight="1"/>
    <row r="3390" s="122" customFormat="1" ht="24.95" customHeight="1"/>
    <row r="3391" s="122" customFormat="1" ht="24.95" customHeight="1"/>
    <row r="3392" s="122" customFormat="1" ht="24.95" customHeight="1"/>
    <row r="3393" s="122" customFormat="1" ht="24.95" customHeight="1"/>
    <row r="3394" s="122" customFormat="1" ht="24.95" customHeight="1"/>
    <row r="3395" s="122" customFormat="1" ht="24.95" customHeight="1"/>
    <row r="3396" s="122" customFormat="1" ht="24.95" customHeight="1"/>
    <row r="3397" s="122" customFormat="1" ht="24.95" customHeight="1"/>
    <row r="3398" s="122" customFormat="1" ht="24.95" customHeight="1"/>
    <row r="3399" s="122" customFormat="1" ht="24.95" customHeight="1"/>
    <row r="3400" s="122" customFormat="1" ht="24.95" customHeight="1"/>
    <row r="3401" s="122" customFormat="1" ht="24.95" customHeight="1"/>
    <row r="3402" s="122" customFormat="1" ht="24.95" customHeight="1"/>
    <row r="3403" s="122" customFormat="1" ht="24.95" customHeight="1"/>
    <row r="3404" s="122" customFormat="1" ht="24.95" customHeight="1"/>
    <row r="3405" s="122" customFormat="1" ht="24.95" customHeight="1"/>
    <row r="3406" s="122" customFormat="1" ht="24.95" customHeight="1"/>
    <row r="3407" s="122" customFormat="1" ht="24.95" customHeight="1"/>
    <row r="3408" s="122" customFormat="1" ht="24.95" customHeight="1"/>
    <row r="3409" s="122" customFormat="1" ht="24.95" customHeight="1"/>
    <row r="3410" s="122" customFormat="1" ht="24.95" customHeight="1"/>
    <row r="3411" s="122" customFormat="1" ht="24.95" customHeight="1"/>
    <row r="3412" s="122" customFormat="1" ht="24.95" customHeight="1"/>
    <row r="3413" s="122" customFormat="1" ht="24.95" customHeight="1"/>
    <row r="3414" s="122" customFormat="1" ht="24.95" customHeight="1"/>
    <row r="3415" s="122" customFormat="1" ht="24.95" customHeight="1"/>
    <row r="3416" s="122" customFormat="1" ht="24.95" customHeight="1"/>
    <row r="3417" s="122" customFormat="1" ht="24.95" customHeight="1"/>
    <row r="3418" s="122" customFormat="1" ht="24.95" customHeight="1"/>
    <row r="3419" s="122" customFormat="1" ht="24.95" customHeight="1"/>
    <row r="3420" s="122" customFormat="1" ht="24.95" customHeight="1"/>
    <row r="3421" s="122" customFormat="1" ht="24.95" customHeight="1"/>
    <row r="3422" s="122" customFormat="1" ht="24.95" customHeight="1"/>
    <row r="3423" s="122" customFormat="1" ht="24.95" customHeight="1"/>
    <row r="3424" s="122" customFormat="1" ht="24.95" customHeight="1"/>
    <row r="3425" s="122" customFormat="1" ht="24.95" customHeight="1"/>
    <row r="3426" s="122" customFormat="1" ht="24.95" customHeight="1"/>
    <row r="3427" s="122" customFormat="1" ht="24.95" customHeight="1"/>
    <row r="3428" s="122" customFormat="1" ht="24.95" customHeight="1"/>
    <row r="3429" s="122" customFormat="1" ht="24.95" customHeight="1"/>
    <row r="3430" s="122" customFormat="1" ht="24.95" customHeight="1"/>
    <row r="3431" s="122" customFormat="1" ht="24.95" customHeight="1"/>
    <row r="3432" s="122" customFormat="1" ht="24.95" customHeight="1"/>
    <row r="3433" s="122" customFormat="1" ht="24.95" customHeight="1"/>
    <row r="3434" s="122" customFormat="1" ht="24.95" customHeight="1"/>
    <row r="3435" s="122" customFormat="1" ht="24.95" customHeight="1"/>
    <row r="3436" s="122" customFormat="1" ht="24.95" customHeight="1"/>
    <row r="3437" s="122" customFormat="1" ht="24.95" customHeight="1"/>
    <row r="3438" s="122" customFormat="1" ht="24.95" customHeight="1"/>
    <row r="3439" s="122" customFormat="1" ht="24.95" customHeight="1"/>
    <row r="3440" s="122" customFormat="1" ht="24.95" customHeight="1"/>
    <row r="3441" s="122" customFormat="1" ht="24.95" customHeight="1"/>
    <row r="3442" s="122" customFormat="1" ht="24.95" customHeight="1"/>
    <row r="3443" s="122" customFormat="1" ht="24.95" customHeight="1"/>
    <row r="3444" s="122" customFormat="1" ht="24.95" customHeight="1"/>
    <row r="3445" s="122" customFormat="1" ht="24.95" customHeight="1"/>
    <row r="3446" s="122" customFormat="1" ht="24.95" customHeight="1"/>
    <row r="3447" s="122" customFormat="1" ht="24.95" customHeight="1"/>
    <row r="3448" s="122" customFormat="1" ht="24.95" customHeight="1"/>
    <row r="3449" s="122" customFormat="1" ht="24.95" customHeight="1"/>
    <row r="3450" s="122" customFormat="1" ht="24.95" customHeight="1"/>
    <row r="3451" s="122" customFormat="1" ht="24.95" customHeight="1"/>
    <row r="3452" s="122" customFormat="1" ht="24.95" customHeight="1"/>
    <row r="3453" s="122" customFormat="1" ht="24.95" customHeight="1"/>
    <row r="3454" s="122" customFormat="1" ht="24.95" customHeight="1"/>
    <row r="3455" s="122" customFormat="1" ht="24.95" customHeight="1"/>
    <row r="3456" s="122" customFormat="1" ht="24.95" customHeight="1"/>
    <row r="3457" s="122" customFormat="1" ht="24.95" customHeight="1"/>
    <row r="3458" s="122" customFormat="1" ht="24.95" customHeight="1"/>
    <row r="3459" s="122" customFormat="1" ht="24.95" customHeight="1"/>
    <row r="3460" s="122" customFormat="1" ht="24.95" customHeight="1"/>
    <row r="3461" s="122" customFormat="1" ht="24.95" customHeight="1"/>
    <row r="3462" s="122" customFormat="1" ht="24.95" customHeight="1"/>
    <row r="3463" s="122" customFormat="1" ht="24.95" customHeight="1"/>
    <row r="3464" s="122" customFormat="1" ht="24.95" customHeight="1"/>
    <row r="3465" s="122" customFormat="1" ht="24.95" customHeight="1"/>
    <row r="3466" s="122" customFormat="1" ht="24.95" customHeight="1"/>
    <row r="3467" s="122" customFormat="1" ht="24.95" customHeight="1"/>
    <row r="3468" s="122" customFormat="1" ht="24.95" customHeight="1"/>
    <row r="3469" s="122" customFormat="1" ht="24.95" customHeight="1"/>
    <row r="3470" s="122" customFormat="1" ht="24.95" customHeight="1"/>
    <row r="3471" s="122" customFormat="1" ht="24.95" customHeight="1"/>
    <row r="3472" s="122" customFormat="1" ht="24.95" customHeight="1"/>
    <row r="3473" s="122" customFormat="1" ht="24.95" customHeight="1"/>
    <row r="3474" s="122" customFormat="1" ht="24.95" customHeight="1"/>
    <row r="3475" s="122" customFormat="1" ht="24.95" customHeight="1"/>
    <row r="3476" s="122" customFormat="1" ht="24.95" customHeight="1"/>
    <row r="3477" s="122" customFormat="1" ht="24.95" customHeight="1"/>
    <row r="3478" s="122" customFormat="1" ht="24.95" customHeight="1"/>
    <row r="3479" s="122" customFormat="1" ht="24.95" customHeight="1"/>
    <row r="3480" s="122" customFormat="1" ht="24.95" customHeight="1"/>
    <row r="3481" s="122" customFormat="1" ht="24.95" customHeight="1"/>
    <row r="3482" s="122" customFormat="1" ht="24.95" customHeight="1"/>
    <row r="3483" s="122" customFormat="1" ht="24.95" customHeight="1"/>
    <row r="3484" s="122" customFormat="1" ht="24.95" customHeight="1"/>
    <row r="3485" s="122" customFormat="1" ht="24.95" customHeight="1"/>
    <row r="3486" s="122" customFormat="1" ht="24.95" customHeight="1"/>
    <row r="3487" s="122" customFormat="1" ht="24.95" customHeight="1"/>
    <row r="3488" s="122" customFormat="1" ht="24.95" customHeight="1"/>
    <row r="3489" s="122" customFormat="1" ht="24.95" customHeight="1"/>
    <row r="3490" s="122" customFormat="1" ht="24.95" customHeight="1"/>
    <row r="3491" s="122" customFormat="1" ht="24.95" customHeight="1"/>
    <row r="3492" s="122" customFormat="1" ht="24.95" customHeight="1"/>
    <row r="3493" s="122" customFormat="1" ht="24.95" customHeight="1"/>
    <row r="3494" s="122" customFormat="1" ht="24.95" customHeight="1"/>
    <row r="3495" s="122" customFormat="1" ht="24.95" customHeight="1"/>
    <row r="3496" s="122" customFormat="1" ht="24.95" customHeight="1"/>
    <row r="3497" s="122" customFormat="1" ht="24.95" customHeight="1"/>
    <row r="3498" s="122" customFormat="1" ht="24.95" customHeight="1"/>
    <row r="3499" s="122" customFormat="1" ht="24.95" customHeight="1"/>
    <row r="3500" s="122" customFormat="1" ht="24.95" customHeight="1"/>
    <row r="3501" s="122" customFormat="1" ht="24.95" customHeight="1"/>
    <row r="3502" s="122" customFormat="1" ht="24.95" customHeight="1"/>
    <row r="3503" s="122" customFormat="1" ht="24.95" customHeight="1"/>
    <row r="3504" s="122" customFormat="1" ht="24.95" customHeight="1"/>
    <row r="3505" s="122" customFormat="1" ht="24.95" customHeight="1"/>
    <row r="3506" s="122" customFormat="1" ht="24.95" customHeight="1"/>
    <row r="3507" s="122" customFormat="1" ht="24.95" customHeight="1"/>
    <row r="3508" s="122" customFormat="1" ht="24.95" customHeight="1"/>
    <row r="3509" s="122" customFormat="1" ht="24.95" customHeight="1"/>
    <row r="3510" s="122" customFormat="1" ht="24.95" customHeight="1"/>
    <row r="3511" s="122" customFormat="1" ht="24.95" customHeight="1"/>
    <row r="3512" s="122" customFormat="1" ht="24.95" customHeight="1"/>
    <row r="3513" s="122" customFormat="1" ht="24.95" customHeight="1"/>
    <row r="3514" s="122" customFormat="1" ht="24.95" customHeight="1"/>
    <row r="3515" s="122" customFormat="1" ht="24.95" customHeight="1"/>
    <row r="3516" s="122" customFormat="1" ht="24.95" customHeight="1"/>
    <row r="3517" s="122" customFormat="1" ht="24.95" customHeight="1"/>
    <row r="3518" s="122" customFormat="1" ht="24.95" customHeight="1"/>
    <row r="3519" s="122" customFormat="1" ht="24.95" customHeight="1"/>
    <row r="3520" s="122" customFormat="1" ht="24.95" customHeight="1"/>
    <row r="3521" s="122" customFormat="1" ht="24.95" customHeight="1"/>
    <row r="3522" s="122" customFormat="1" ht="24.95" customHeight="1"/>
    <row r="3523" s="122" customFormat="1" ht="24.95" customHeight="1"/>
    <row r="3524" s="122" customFormat="1" ht="24.95" customHeight="1"/>
    <row r="3525" s="122" customFormat="1" ht="24.95" customHeight="1"/>
    <row r="3526" s="122" customFormat="1" ht="24.95" customHeight="1"/>
    <row r="3527" s="122" customFormat="1" ht="24.95" customHeight="1"/>
    <row r="3528" s="122" customFormat="1" ht="24.95" customHeight="1"/>
    <row r="3529" s="122" customFormat="1" ht="24.95" customHeight="1"/>
    <row r="3530" s="122" customFormat="1" ht="24.95" customHeight="1"/>
    <row r="3531" s="122" customFormat="1" ht="24.95" customHeight="1"/>
    <row r="3532" s="122" customFormat="1" ht="24.95" customHeight="1"/>
    <row r="3533" s="122" customFormat="1" ht="24.95" customHeight="1"/>
    <row r="3534" s="122" customFormat="1" ht="24.95" customHeight="1"/>
    <row r="3535" s="122" customFormat="1" ht="24.95" customHeight="1"/>
    <row r="3536" s="122" customFormat="1" ht="24.95" customHeight="1"/>
    <row r="3537" s="122" customFormat="1" ht="24.95" customHeight="1"/>
    <row r="3538" s="122" customFormat="1" ht="24.95" customHeight="1"/>
    <row r="3539" s="122" customFormat="1" ht="24.95" customHeight="1"/>
    <row r="3540" s="122" customFormat="1" ht="24.95" customHeight="1"/>
    <row r="3541" s="122" customFormat="1" ht="24.95" customHeight="1"/>
    <row r="3542" s="122" customFormat="1" ht="24.95" customHeight="1"/>
    <row r="3543" s="122" customFormat="1" ht="24.95" customHeight="1"/>
    <row r="3544" s="122" customFormat="1" ht="24.95" customHeight="1"/>
    <row r="3545" s="122" customFormat="1" ht="24.95" customHeight="1"/>
    <row r="3546" s="122" customFormat="1" ht="24.95" customHeight="1"/>
    <row r="3547" s="122" customFormat="1" ht="24.95" customHeight="1"/>
    <row r="3548" s="122" customFormat="1" ht="24.95" customHeight="1"/>
    <row r="3549" s="122" customFormat="1" ht="24.95" customHeight="1"/>
    <row r="3550" s="122" customFormat="1" ht="24.95" customHeight="1"/>
    <row r="3551" s="122" customFormat="1" ht="24.95" customHeight="1"/>
    <row r="3552" s="122" customFormat="1" ht="24.95" customHeight="1"/>
    <row r="3553" s="122" customFormat="1" ht="24.95" customHeight="1"/>
    <row r="3554" s="122" customFormat="1" ht="24.95" customHeight="1"/>
    <row r="3555" s="122" customFormat="1" ht="24.95" customHeight="1"/>
    <row r="3556" s="122" customFormat="1" ht="24.95" customHeight="1"/>
    <row r="3557" s="122" customFormat="1" ht="24.95" customHeight="1"/>
    <row r="3558" s="122" customFormat="1" ht="24.95" customHeight="1"/>
    <row r="3559" s="122" customFormat="1" ht="24.95" customHeight="1"/>
    <row r="3560" s="122" customFormat="1" ht="24.95" customHeight="1"/>
    <row r="3561" s="122" customFormat="1" ht="24.95" customHeight="1"/>
    <row r="3562" s="122" customFormat="1" ht="24.95" customHeight="1"/>
    <row r="3563" s="122" customFormat="1" ht="24.95" customHeight="1"/>
    <row r="3564" s="122" customFormat="1" ht="24.95" customHeight="1"/>
    <row r="3565" s="122" customFormat="1" ht="24.95" customHeight="1"/>
    <row r="3566" s="122" customFormat="1" ht="24.95" customHeight="1"/>
    <row r="3567" s="122" customFormat="1" ht="24.95" customHeight="1"/>
    <row r="3568" s="122" customFormat="1" ht="24.95" customHeight="1"/>
    <row r="3569" s="122" customFormat="1" ht="24.95" customHeight="1"/>
    <row r="3570" s="122" customFormat="1" ht="24.95" customHeight="1"/>
    <row r="3571" s="122" customFormat="1" ht="24.95" customHeight="1"/>
    <row r="3572" s="122" customFormat="1" ht="24.95" customHeight="1"/>
    <row r="3573" s="122" customFormat="1" ht="24.95" customHeight="1"/>
    <row r="3574" s="122" customFormat="1" ht="24.95" customHeight="1"/>
    <row r="3575" s="122" customFormat="1" ht="24.95" customHeight="1"/>
    <row r="3576" s="122" customFormat="1" ht="24.95" customHeight="1"/>
    <row r="3577" s="122" customFormat="1" ht="24.95" customHeight="1"/>
    <row r="3578" s="122" customFormat="1" ht="24.95" customHeight="1"/>
    <row r="3579" s="122" customFormat="1" ht="24.95" customHeight="1"/>
    <row r="3580" s="122" customFormat="1" ht="24.95" customHeight="1"/>
    <row r="3581" s="122" customFormat="1" ht="24.95" customHeight="1"/>
    <row r="3582" s="122" customFormat="1" ht="24.95" customHeight="1"/>
    <row r="3583" s="122" customFormat="1" ht="24.95" customHeight="1"/>
    <row r="3584" s="122" customFormat="1" ht="24.95" customHeight="1"/>
    <row r="3585" s="122" customFormat="1" ht="24.95" customHeight="1"/>
    <row r="3586" s="122" customFormat="1" ht="24.95" customHeight="1"/>
    <row r="3587" s="122" customFormat="1" ht="24.95" customHeight="1"/>
    <row r="3588" s="122" customFormat="1" ht="24.95" customHeight="1"/>
    <row r="3589" s="122" customFormat="1" ht="24.95" customHeight="1"/>
    <row r="3590" s="122" customFormat="1" ht="24.95" customHeight="1"/>
    <row r="3591" s="122" customFormat="1" ht="24.95" customHeight="1"/>
    <row r="3592" s="122" customFormat="1" ht="24.95" customHeight="1"/>
    <row r="3593" s="122" customFormat="1" ht="24.95" customHeight="1"/>
    <row r="3594" s="122" customFormat="1" ht="24.95" customHeight="1"/>
    <row r="3595" s="122" customFormat="1" ht="24.95" customHeight="1"/>
    <row r="3596" s="122" customFormat="1" ht="24.95" customHeight="1"/>
    <row r="3597" s="122" customFormat="1" ht="24.95" customHeight="1"/>
    <row r="3598" s="122" customFormat="1" ht="24.95" customHeight="1"/>
    <row r="3599" s="122" customFormat="1" ht="24.95" customHeight="1"/>
    <row r="3600" s="122" customFormat="1" ht="24.95" customHeight="1"/>
    <row r="3601" s="122" customFormat="1" ht="24.95" customHeight="1"/>
    <row r="3602" s="122" customFormat="1" ht="24.95" customHeight="1"/>
    <row r="3603" s="122" customFormat="1" ht="24.95" customHeight="1"/>
    <row r="3604" s="122" customFormat="1" ht="24.95" customHeight="1"/>
    <row r="3605" s="122" customFormat="1" ht="24.95" customHeight="1"/>
    <row r="3606" s="122" customFormat="1" ht="24.95" customHeight="1"/>
    <row r="3607" s="122" customFormat="1" ht="24.95" customHeight="1"/>
    <row r="3608" s="122" customFormat="1" ht="24.95" customHeight="1"/>
    <row r="3609" s="122" customFormat="1" ht="24.95" customHeight="1"/>
    <row r="3610" s="122" customFormat="1" ht="24.95" customHeight="1"/>
    <row r="3611" s="122" customFormat="1" ht="24.95" customHeight="1"/>
    <row r="3612" s="122" customFormat="1" ht="24.95" customHeight="1"/>
    <row r="3613" s="122" customFormat="1" ht="24.95" customHeight="1"/>
    <row r="3614" s="122" customFormat="1" ht="24.95" customHeight="1"/>
    <row r="3615" s="122" customFormat="1" ht="24.95" customHeight="1"/>
    <row r="3616" s="122" customFormat="1" ht="24.95" customHeight="1"/>
    <row r="3617" s="122" customFormat="1" ht="24.95" customHeight="1"/>
    <row r="3618" s="122" customFormat="1" ht="24.95" customHeight="1"/>
    <row r="3619" s="122" customFormat="1" ht="24.95" customHeight="1"/>
    <row r="3620" s="122" customFormat="1" ht="24.95" customHeight="1"/>
    <row r="3621" s="122" customFormat="1" ht="24.95" customHeight="1"/>
    <row r="3622" s="122" customFormat="1" ht="24.95" customHeight="1"/>
    <row r="3623" s="122" customFormat="1" ht="24.95" customHeight="1"/>
    <row r="3624" s="122" customFormat="1" ht="24.95" customHeight="1"/>
    <row r="3625" s="122" customFormat="1" ht="24.95" customHeight="1"/>
    <row r="3626" s="122" customFormat="1" ht="24.95" customHeight="1"/>
    <row r="3627" s="122" customFormat="1" ht="24.95" customHeight="1"/>
    <row r="3628" s="122" customFormat="1" ht="24.95" customHeight="1"/>
    <row r="3629" s="122" customFormat="1" ht="24.95" customHeight="1"/>
    <row r="3630" s="122" customFormat="1" ht="24.95" customHeight="1"/>
    <row r="3631" s="122" customFormat="1" ht="24.95" customHeight="1"/>
    <row r="3632" s="122" customFormat="1" ht="24.95" customHeight="1"/>
    <row r="3633" s="122" customFormat="1" ht="24.95" customHeight="1"/>
    <row r="3634" s="122" customFormat="1" ht="24.95" customHeight="1"/>
    <row r="3635" s="122" customFormat="1" ht="24.95" customHeight="1"/>
    <row r="3636" s="122" customFormat="1" ht="24.95" customHeight="1"/>
    <row r="3637" s="122" customFormat="1" ht="24.95" customHeight="1"/>
    <row r="3638" s="122" customFormat="1" ht="24.95" customHeight="1"/>
    <row r="3639" s="122" customFormat="1" ht="24.95" customHeight="1"/>
    <row r="3640" s="122" customFormat="1" ht="24.95" customHeight="1"/>
    <row r="3641" s="122" customFormat="1" ht="24.95" customHeight="1"/>
    <row r="3642" s="122" customFormat="1" ht="24.95" customHeight="1"/>
    <row r="3643" s="122" customFormat="1" ht="24.95" customHeight="1"/>
    <row r="3644" s="122" customFormat="1" ht="24.95" customHeight="1"/>
    <row r="3645" s="122" customFormat="1" ht="24.95" customHeight="1"/>
    <row r="3646" s="122" customFormat="1" ht="24.95" customHeight="1"/>
    <row r="3647" s="122" customFormat="1" ht="24.95" customHeight="1"/>
    <row r="3648" s="122" customFormat="1" ht="24.95" customHeight="1"/>
    <row r="3649" s="122" customFormat="1" ht="24.95" customHeight="1"/>
    <row r="3650" s="122" customFormat="1" ht="24.95" customHeight="1"/>
    <row r="3651" s="122" customFormat="1" ht="24.95" customHeight="1"/>
    <row r="3652" s="122" customFormat="1" ht="24.95" customHeight="1"/>
    <row r="3653" s="122" customFormat="1" ht="24.95" customHeight="1"/>
    <row r="3654" s="122" customFormat="1" ht="24.95" customHeight="1"/>
    <row r="3655" s="122" customFormat="1" ht="24.95" customHeight="1"/>
    <row r="3656" s="122" customFormat="1" ht="24.95" customHeight="1"/>
    <row r="3657" s="122" customFormat="1" ht="24.95" customHeight="1"/>
    <row r="3658" s="122" customFormat="1" ht="24.95" customHeight="1"/>
    <row r="3659" s="122" customFormat="1" ht="24.95" customHeight="1"/>
    <row r="3660" s="122" customFormat="1" ht="24.95" customHeight="1"/>
    <row r="3661" s="122" customFormat="1" ht="24.95" customHeight="1"/>
    <row r="3662" s="122" customFormat="1" ht="24.95" customHeight="1"/>
    <row r="3663" s="122" customFormat="1" ht="24.95" customHeight="1"/>
    <row r="3664" s="122" customFormat="1" ht="24.95" customHeight="1"/>
    <row r="3665" s="122" customFormat="1" ht="24.95" customHeight="1"/>
    <row r="3666" s="122" customFormat="1" ht="24.95" customHeight="1"/>
    <row r="3667" s="122" customFormat="1" ht="24.95" customHeight="1"/>
    <row r="3668" s="122" customFormat="1" ht="24.95" customHeight="1"/>
    <row r="3669" s="122" customFormat="1" ht="24.95" customHeight="1"/>
    <row r="3670" s="122" customFormat="1" ht="24.95" customHeight="1"/>
    <row r="3671" s="122" customFormat="1" ht="24.95" customHeight="1"/>
    <row r="3672" s="122" customFormat="1" ht="24.95" customHeight="1"/>
    <row r="3673" s="122" customFormat="1" ht="24.95" customHeight="1"/>
    <row r="3674" s="122" customFormat="1" ht="24.95" customHeight="1"/>
    <row r="3675" s="122" customFormat="1" ht="24.95" customHeight="1"/>
    <row r="3676" s="122" customFormat="1" ht="24.95" customHeight="1"/>
    <row r="3677" s="122" customFormat="1" ht="24.95" customHeight="1"/>
    <row r="3678" s="122" customFormat="1" ht="24.95" customHeight="1"/>
    <row r="3679" s="122" customFormat="1" ht="24.95" customHeight="1"/>
    <row r="3680" s="122" customFormat="1" ht="24.95" customHeight="1"/>
    <row r="3681" s="122" customFormat="1" ht="24.95" customHeight="1"/>
    <row r="3682" s="122" customFormat="1" ht="24.95" customHeight="1"/>
    <row r="3683" s="122" customFormat="1" ht="24.95" customHeight="1"/>
    <row r="3684" s="122" customFormat="1" ht="24.95" customHeight="1"/>
    <row r="3685" s="122" customFormat="1" ht="24.95" customHeight="1"/>
    <row r="3686" s="122" customFormat="1" ht="24.95" customHeight="1"/>
    <row r="3687" s="122" customFormat="1" ht="24.95" customHeight="1"/>
    <row r="3688" s="122" customFormat="1" ht="24.95" customHeight="1"/>
    <row r="3689" s="122" customFormat="1" ht="24.95" customHeight="1"/>
    <row r="3690" s="122" customFormat="1" ht="24.95" customHeight="1"/>
    <row r="3691" s="122" customFormat="1" ht="24.95" customHeight="1"/>
    <row r="3692" s="122" customFormat="1" ht="24.95" customHeight="1"/>
    <row r="3693" s="122" customFormat="1" ht="24.95" customHeight="1"/>
    <row r="3694" s="122" customFormat="1" ht="24.95" customHeight="1"/>
    <row r="3695" s="122" customFormat="1" ht="24.95" customHeight="1"/>
    <row r="3696" s="122" customFormat="1" ht="24.95" customHeight="1"/>
    <row r="3697" s="122" customFormat="1" ht="24.95" customHeight="1"/>
    <row r="3698" s="122" customFormat="1" ht="24.95" customHeight="1"/>
    <row r="3699" s="122" customFormat="1" ht="24.95" customHeight="1"/>
    <row r="3700" s="122" customFormat="1" ht="24.95" customHeight="1"/>
    <row r="3701" s="122" customFormat="1" ht="24.95" customHeight="1"/>
    <row r="3702" s="122" customFormat="1" ht="24.95" customHeight="1"/>
    <row r="3703" s="122" customFormat="1" ht="24.95" customHeight="1"/>
    <row r="3704" s="122" customFormat="1" ht="24.95" customHeight="1"/>
    <row r="3705" s="122" customFormat="1" ht="24.95" customHeight="1"/>
    <row r="3706" s="122" customFormat="1" ht="24.95" customHeight="1"/>
    <row r="3707" s="122" customFormat="1" ht="24.95" customHeight="1"/>
    <row r="3708" s="122" customFormat="1" ht="24.95" customHeight="1"/>
    <row r="3709" s="122" customFormat="1" ht="24.95" customHeight="1"/>
    <row r="3710" s="122" customFormat="1" ht="24.95" customHeight="1"/>
    <row r="3711" s="122" customFormat="1" ht="24.95" customHeight="1"/>
    <row r="3712" s="122" customFormat="1" ht="24.95" customHeight="1"/>
    <row r="3713" s="122" customFormat="1" ht="24.95" customHeight="1"/>
    <row r="3714" s="122" customFormat="1" ht="24.95" customHeight="1"/>
    <row r="3715" s="122" customFormat="1" ht="24.95" customHeight="1"/>
    <row r="3716" s="122" customFormat="1" ht="24.95" customHeight="1"/>
    <row r="3717" s="122" customFormat="1" ht="24.95" customHeight="1"/>
    <row r="3718" s="122" customFormat="1" ht="24.95" customHeight="1"/>
    <row r="3719" s="122" customFormat="1" ht="24.95" customHeight="1"/>
    <row r="3720" s="122" customFormat="1" ht="24.95" customHeight="1"/>
    <row r="3721" s="122" customFormat="1" ht="24.95" customHeight="1"/>
    <row r="3722" s="122" customFormat="1" ht="24.95" customHeight="1"/>
    <row r="3723" s="122" customFormat="1" ht="24.95" customHeight="1"/>
    <row r="3724" s="122" customFormat="1" ht="24.95" customHeight="1"/>
    <row r="3725" s="122" customFormat="1" ht="24.95" customHeight="1"/>
    <row r="3726" s="122" customFormat="1" ht="24.95" customHeight="1"/>
    <row r="3727" s="122" customFormat="1" ht="24.95" customHeight="1"/>
    <row r="3728" s="122" customFormat="1" ht="24.95" customHeight="1"/>
    <row r="3729" s="122" customFormat="1" ht="24.95" customHeight="1"/>
    <row r="3730" s="122" customFormat="1" ht="24.95" customHeight="1"/>
    <row r="3731" s="122" customFormat="1" ht="24.95" customHeight="1"/>
    <row r="3732" s="122" customFormat="1" ht="24.95" customHeight="1"/>
    <row r="3733" s="122" customFormat="1" ht="24.95" customHeight="1"/>
    <row r="3734" s="122" customFormat="1" ht="24.95" customHeight="1"/>
    <row r="3735" s="122" customFormat="1" ht="24.95" customHeight="1"/>
    <row r="3736" s="122" customFormat="1" ht="24.95" customHeight="1"/>
    <row r="3737" s="122" customFormat="1" ht="24.95" customHeight="1"/>
    <row r="3738" s="122" customFormat="1" ht="24.95" customHeight="1"/>
    <row r="3739" s="122" customFormat="1" ht="24.95" customHeight="1"/>
    <row r="3740" s="122" customFormat="1" ht="24.95" customHeight="1"/>
    <row r="3741" s="122" customFormat="1" ht="24.95" customHeight="1"/>
    <row r="3742" s="122" customFormat="1" ht="24.95" customHeight="1"/>
    <row r="3743" s="122" customFormat="1" ht="24.95" customHeight="1"/>
    <row r="3744" s="122" customFormat="1" ht="24.95" customHeight="1"/>
    <row r="3745" s="122" customFormat="1" ht="24.95" customHeight="1"/>
    <row r="3746" s="122" customFormat="1" ht="24.95" customHeight="1"/>
    <row r="3747" s="122" customFormat="1" ht="24.95" customHeight="1"/>
    <row r="3748" s="122" customFormat="1" ht="24.95" customHeight="1"/>
    <row r="3749" s="122" customFormat="1" ht="24.95" customHeight="1"/>
    <row r="3750" s="122" customFormat="1" ht="24.95" customHeight="1"/>
    <row r="3751" s="122" customFormat="1" ht="24.95" customHeight="1"/>
    <row r="3752" s="122" customFormat="1" ht="24.95" customHeight="1"/>
    <row r="3753" s="122" customFormat="1" ht="24.95" customHeight="1"/>
    <row r="3754" s="122" customFormat="1" ht="24.95" customHeight="1"/>
    <row r="3755" s="122" customFormat="1" ht="24.95" customHeight="1"/>
    <row r="3756" s="122" customFormat="1" ht="24.95" customHeight="1"/>
    <row r="3757" s="122" customFormat="1" ht="24.95" customHeight="1"/>
    <row r="3758" s="122" customFormat="1" ht="24.95" customHeight="1"/>
    <row r="3759" s="122" customFormat="1" ht="24.95" customHeight="1"/>
    <row r="3760" s="122" customFormat="1" ht="24.95" customHeight="1"/>
    <row r="3761" s="122" customFormat="1" ht="24.95" customHeight="1"/>
    <row r="3762" s="122" customFormat="1" ht="24.95" customHeight="1"/>
    <row r="3763" s="122" customFormat="1" ht="24.95" customHeight="1"/>
    <row r="3764" s="122" customFormat="1" ht="24.95" customHeight="1"/>
    <row r="3765" s="122" customFormat="1" ht="24.95" customHeight="1"/>
    <row r="3766" s="122" customFormat="1" ht="24.95" customHeight="1"/>
    <row r="3767" s="122" customFormat="1" ht="24.95" customHeight="1"/>
    <row r="3768" s="122" customFormat="1" ht="24.95" customHeight="1"/>
    <row r="3769" s="122" customFormat="1" ht="24.95" customHeight="1"/>
    <row r="3770" s="122" customFormat="1" ht="24.95" customHeight="1"/>
    <row r="3771" s="122" customFormat="1" ht="24.95" customHeight="1"/>
    <row r="3772" s="122" customFormat="1" ht="24.95" customHeight="1"/>
    <row r="3773" s="122" customFormat="1" ht="24.95" customHeight="1"/>
    <row r="3774" s="122" customFormat="1" ht="24.95" customHeight="1"/>
    <row r="3775" s="122" customFormat="1" ht="24.95" customHeight="1"/>
    <row r="3776" s="122" customFormat="1" ht="24.95" customHeight="1"/>
    <row r="3777" s="122" customFormat="1" ht="24.95" customHeight="1"/>
    <row r="3778" s="122" customFormat="1" ht="24.95" customHeight="1"/>
    <row r="3779" s="122" customFormat="1" ht="24.95" customHeight="1"/>
    <row r="3780" s="122" customFormat="1" ht="24.95" customHeight="1"/>
    <row r="3781" s="122" customFormat="1" ht="24.95" customHeight="1"/>
    <row r="3782" s="122" customFormat="1" ht="24.95" customHeight="1"/>
    <row r="3783" s="122" customFormat="1" ht="24.95" customHeight="1"/>
    <row r="3784" s="122" customFormat="1" ht="24.95" customHeight="1"/>
    <row r="3785" s="122" customFormat="1" ht="24.95" customHeight="1"/>
    <row r="3786" s="122" customFormat="1" ht="24.95" customHeight="1"/>
    <row r="3787" s="122" customFormat="1" ht="24.95" customHeight="1"/>
    <row r="3788" s="122" customFormat="1" ht="24.95" customHeight="1"/>
    <row r="3789" s="122" customFormat="1" ht="24.95" customHeight="1"/>
    <row r="3790" s="122" customFormat="1" ht="24.95" customHeight="1"/>
    <row r="3791" s="122" customFormat="1" ht="24.95" customHeight="1"/>
    <row r="3792" s="122" customFormat="1" ht="24.95" customHeight="1"/>
    <row r="3793" s="122" customFormat="1" ht="24.95" customHeight="1"/>
    <row r="3794" s="122" customFormat="1" ht="24.95" customHeight="1"/>
    <row r="3795" s="122" customFormat="1" ht="24.95" customHeight="1"/>
    <row r="3796" s="122" customFormat="1" ht="24.95" customHeight="1"/>
    <row r="3797" s="122" customFormat="1" ht="24.95" customHeight="1"/>
    <row r="3798" s="122" customFormat="1" ht="24.95" customHeight="1"/>
    <row r="3799" s="122" customFormat="1" ht="24.95" customHeight="1"/>
    <row r="3800" s="122" customFormat="1" ht="24.95" customHeight="1"/>
    <row r="3801" s="122" customFormat="1" ht="24.95" customHeight="1"/>
    <row r="3802" s="122" customFormat="1" ht="24.95" customHeight="1"/>
    <row r="3803" s="122" customFormat="1" ht="24.95" customHeight="1"/>
    <row r="3804" s="122" customFormat="1" ht="24.95" customHeight="1"/>
    <row r="3805" s="122" customFormat="1" ht="24.95" customHeight="1"/>
    <row r="3806" s="122" customFormat="1" ht="24.95" customHeight="1"/>
    <row r="3807" s="122" customFormat="1" ht="24.95" customHeight="1"/>
    <row r="3808" s="122" customFormat="1" ht="24.95" customHeight="1"/>
    <row r="3809" s="122" customFormat="1" ht="24.95" customHeight="1"/>
    <row r="3810" s="122" customFormat="1" ht="24.95" customHeight="1"/>
    <row r="3811" s="122" customFormat="1" ht="24.95" customHeight="1"/>
    <row r="3812" s="122" customFormat="1" ht="24.95" customHeight="1"/>
    <row r="3813" s="122" customFormat="1" ht="24.95" customHeight="1"/>
    <row r="3814" s="122" customFormat="1" ht="24.95" customHeight="1"/>
    <row r="3815" s="122" customFormat="1" ht="24.95" customHeight="1"/>
    <row r="3816" s="122" customFormat="1" ht="24.95" customHeight="1"/>
    <row r="3817" s="122" customFormat="1" ht="24.95" customHeight="1"/>
    <row r="3818" s="122" customFormat="1" ht="24.95" customHeight="1"/>
    <row r="3819" s="122" customFormat="1" ht="24.95" customHeight="1"/>
    <row r="3820" s="122" customFormat="1" ht="24.95" customHeight="1"/>
    <row r="3821" s="122" customFormat="1" ht="24.95" customHeight="1"/>
    <row r="3822" s="122" customFormat="1" ht="24.95" customHeight="1"/>
    <row r="3823" s="122" customFormat="1" ht="24.95" customHeight="1"/>
    <row r="3824" s="122" customFormat="1" ht="24.95" customHeight="1"/>
    <row r="3825" s="122" customFormat="1" ht="24.95" customHeight="1"/>
    <row r="3826" s="122" customFormat="1" ht="24.95" customHeight="1"/>
    <row r="3827" s="122" customFormat="1" ht="24.95" customHeight="1"/>
    <row r="3828" s="122" customFormat="1" ht="24.95" customHeight="1"/>
    <row r="3829" s="122" customFormat="1" ht="24.95" customHeight="1"/>
    <row r="3830" s="122" customFormat="1" ht="24.95" customHeight="1"/>
    <row r="3831" s="122" customFormat="1" ht="24.95" customHeight="1"/>
    <row r="3832" s="122" customFormat="1" ht="24.95" customHeight="1"/>
    <row r="3833" s="122" customFormat="1" ht="24.95" customHeight="1"/>
    <row r="3834" s="122" customFormat="1" ht="24.95" customHeight="1"/>
    <row r="3835" s="122" customFormat="1" ht="24.95" customHeight="1"/>
    <row r="3836" s="122" customFormat="1" ht="24.95" customHeight="1"/>
    <row r="3837" s="122" customFormat="1" ht="24.95" customHeight="1"/>
    <row r="3838" s="122" customFormat="1" ht="24.95" customHeight="1"/>
    <row r="3839" s="122" customFormat="1" ht="24.95" customHeight="1"/>
    <row r="3840" s="122" customFormat="1" ht="24.95" customHeight="1"/>
    <row r="3841" s="122" customFormat="1" ht="24.95" customHeight="1"/>
    <row r="3842" s="122" customFormat="1" ht="24.95" customHeight="1"/>
    <row r="3843" s="122" customFormat="1" ht="24.95" customHeight="1"/>
    <row r="3844" s="122" customFormat="1" ht="24.95" customHeight="1"/>
    <row r="3845" s="122" customFormat="1" ht="24.95" customHeight="1"/>
    <row r="3846" s="122" customFormat="1" ht="24.95" customHeight="1"/>
    <row r="3847" s="122" customFormat="1" ht="24.95" customHeight="1"/>
    <row r="3848" s="122" customFormat="1" ht="24.95" customHeight="1"/>
    <row r="3849" s="122" customFormat="1" ht="24.95" customHeight="1"/>
    <row r="3850" s="122" customFormat="1" ht="24.95" customHeight="1"/>
    <row r="3851" s="122" customFormat="1" ht="24.95" customHeight="1"/>
    <row r="3852" s="122" customFormat="1" ht="24.95" customHeight="1"/>
    <row r="3853" s="122" customFormat="1" ht="24.95" customHeight="1"/>
    <row r="3854" s="122" customFormat="1" ht="24.95" customHeight="1"/>
    <row r="3855" s="122" customFormat="1" ht="24.95" customHeight="1"/>
    <row r="3856" s="122" customFormat="1" ht="24.95" customHeight="1"/>
    <row r="3857" s="122" customFormat="1" ht="24.95" customHeight="1"/>
    <row r="3858" s="122" customFormat="1" ht="24.95" customHeight="1"/>
    <row r="3859" s="122" customFormat="1" ht="24.95" customHeight="1"/>
    <row r="3860" s="122" customFormat="1" ht="24.95" customHeight="1"/>
    <row r="3861" s="122" customFormat="1" ht="24.95" customHeight="1"/>
    <row r="3862" s="122" customFormat="1" ht="24.95" customHeight="1"/>
    <row r="3863" s="122" customFormat="1" ht="24.95" customHeight="1"/>
    <row r="3864" s="122" customFormat="1" ht="24.95" customHeight="1"/>
    <row r="3865" s="122" customFormat="1" ht="24.95" customHeight="1"/>
    <row r="3866" s="122" customFormat="1" ht="24.95" customHeight="1"/>
    <row r="3867" s="122" customFormat="1" ht="24.95" customHeight="1"/>
    <row r="3868" s="122" customFormat="1" ht="24.95" customHeight="1"/>
    <row r="3869" s="122" customFormat="1" ht="24.95" customHeight="1"/>
    <row r="3870" s="122" customFormat="1" ht="24.95" customHeight="1"/>
    <row r="3871" s="122" customFormat="1" ht="24.95" customHeight="1"/>
    <row r="3872" s="122" customFormat="1" ht="24.95" customHeight="1"/>
    <row r="3873" s="122" customFormat="1" ht="24.95" customHeight="1"/>
    <row r="3874" s="122" customFormat="1" ht="24.95" customHeight="1"/>
    <row r="3875" s="122" customFormat="1" ht="24.95" customHeight="1"/>
    <row r="3876" s="122" customFormat="1" ht="24.95" customHeight="1"/>
    <row r="3877" s="122" customFormat="1" ht="24.95" customHeight="1"/>
    <row r="3878" s="122" customFormat="1" ht="24.95" customHeight="1"/>
    <row r="3879" s="122" customFormat="1" ht="24.95" customHeight="1"/>
    <row r="3880" s="122" customFormat="1" ht="24.95" customHeight="1"/>
    <row r="3881" s="122" customFormat="1" ht="24.95" customHeight="1"/>
    <row r="3882" s="122" customFormat="1" ht="24.95" customHeight="1"/>
    <row r="3883" s="122" customFormat="1" ht="24.95" customHeight="1"/>
    <row r="3884" s="122" customFormat="1" ht="24.95" customHeight="1"/>
    <row r="3885" s="122" customFormat="1" ht="24.95" customHeight="1"/>
    <row r="3886" s="122" customFormat="1" ht="24.95" customHeight="1"/>
    <row r="3887" s="122" customFormat="1" ht="24.95" customHeight="1"/>
    <row r="3888" s="122" customFormat="1" ht="24.95" customHeight="1"/>
    <row r="3889" s="122" customFormat="1" ht="24.95" customHeight="1"/>
    <row r="3890" s="122" customFormat="1" ht="24.95" customHeight="1"/>
    <row r="3891" s="122" customFormat="1" ht="24.95" customHeight="1"/>
    <row r="3892" s="122" customFormat="1" ht="24.95" customHeight="1"/>
    <row r="3893" s="122" customFormat="1" ht="24.95" customHeight="1"/>
    <row r="3894" s="122" customFormat="1" ht="24.95" customHeight="1"/>
    <row r="3895" s="122" customFormat="1" ht="24.95" customHeight="1"/>
    <row r="3896" s="122" customFormat="1" ht="24.95" customHeight="1"/>
    <row r="3897" s="122" customFormat="1" ht="24.95" customHeight="1"/>
    <row r="3898" s="122" customFormat="1" ht="24.95" customHeight="1"/>
    <row r="3899" s="122" customFormat="1" ht="24.95" customHeight="1"/>
    <row r="3900" s="122" customFormat="1" ht="24.95" customHeight="1"/>
    <row r="3901" s="122" customFormat="1" ht="24.95" customHeight="1"/>
    <row r="3902" s="122" customFormat="1" ht="24.95" customHeight="1"/>
    <row r="3903" s="122" customFormat="1" ht="24.95" customHeight="1"/>
    <row r="3904" s="122" customFormat="1" ht="24.95" customHeight="1"/>
    <row r="3905" s="122" customFormat="1" ht="24.95" customHeight="1"/>
    <row r="3906" s="122" customFormat="1" ht="24.95" customHeight="1"/>
    <row r="3907" s="122" customFormat="1" ht="24.95" customHeight="1"/>
    <row r="3908" s="122" customFormat="1" ht="24.95" customHeight="1"/>
    <row r="3909" s="122" customFormat="1" ht="24.95" customHeight="1"/>
    <row r="3910" s="122" customFormat="1" ht="24.95" customHeight="1"/>
    <row r="3911" s="122" customFormat="1" ht="24.95" customHeight="1"/>
    <row r="3912" s="122" customFormat="1" ht="24.95" customHeight="1"/>
    <row r="3913" s="122" customFormat="1" ht="24.95" customHeight="1"/>
    <row r="3914" s="122" customFormat="1" ht="24.95" customHeight="1"/>
    <row r="3915" s="122" customFormat="1" ht="24.95" customHeight="1"/>
    <row r="3916" s="122" customFormat="1" ht="24.95" customHeight="1"/>
    <row r="3917" s="122" customFormat="1" ht="24.95" customHeight="1"/>
    <row r="3918" s="122" customFormat="1" ht="24.95" customHeight="1"/>
    <row r="3919" s="122" customFormat="1" ht="24.95" customHeight="1"/>
    <row r="3920" s="122" customFormat="1" ht="24.95" customHeight="1"/>
    <row r="3921" s="122" customFormat="1" ht="24.95" customHeight="1"/>
    <row r="3922" s="122" customFormat="1" ht="24.95" customHeight="1"/>
    <row r="3923" s="122" customFormat="1" ht="24.95" customHeight="1"/>
    <row r="3924" s="122" customFormat="1" ht="24.95" customHeight="1"/>
    <row r="3925" s="122" customFormat="1" ht="24.95" customHeight="1"/>
    <row r="3926" s="122" customFormat="1" ht="24.95" customHeight="1"/>
    <row r="3927" s="122" customFormat="1" ht="24.95" customHeight="1"/>
    <row r="3928" s="122" customFormat="1" ht="24.95" customHeight="1"/>
    <row r="3929" s="122" customFormat="1" ht="24.95" customHeight="1"/>
    <row r="3930" s="122" customFormat="1" ht="24.95" customHeight="1"/>
    <row r="3931" s="122" customFormat="1" ht="24.95" customHeight="1"/>
    <row r="3932" s="122" customFormat="1" ht="24.95" customHeight="1"/>
    <row r="3933" s="122" customFormat="1" ht="24.95" customHeight="1"/>
    <row r="3934" s="122" customFormat="1" ht="24.95" customHeight="1"/>
    <row r="3935" s="122" customFormat="1" ht="24.95" customHeight="1"/>
    <row r="3936" s="122" customFormat="1" ht="24.95" customHeight="1"/>
    <row r="3937" s="122" customFormat="1" ht="24.95" customHeight="1"/>
    <row r="3938" s="122" customFormat="1" ht="24.95" customHeight="1"/>
    <row r="3939" s="122" customFormat="1" ht="24.95" customHeight="1"/>
    <row r="3940" s="122" customFormat="1" ht="24.95" customHeight="1"/>
    <row r="3941" s="122" customFormat="1" ht="24.95" customHeight="1"/>
    <row r="3942" s="122" customFormat="1" ht="24.95" customHeight="1"/>
    <row r="3943" s="122" customFormat="1" ht="24.95" customHeight="1"/>
    <row r="3944" s="122" customFormat="1" ht="24.95" customHeight="1"/>
    <row r="3945" s="122" customFormat="1" ht="24.95" customHeight="1"/>
    <row r="3946" s="122" customFormat="1" ht="24.95" customHeight="1"/>
    <row r="3947" s="122" customFormat="1" ht="24.95" customHeight="1"/>
    <row r="3948" s="122" customFormat="1" ht="24.95" customHeight="1"/>
    <row r="3949" s="122" customFormat="1" ht="24.95" customHeight="1"/>
    <row r="3950" s="122" customFormat="1" ht="24.95" customHeight="1"/>
    <row r="3951" s="122" customFormat="1" ht="24.95" customHeight="1"/>
    <row r="3952" s="122" customFormat="1" ht="24.95" customHeight="1"/>
    <row r="3953" s="122" customFormat="1" ht="24.95" customHeight="1"/>
    <row r="3954" s="122" customFormat="1" ht="24.95" customHeight="1"/>
    <row r="3955" s="122" customFormat="1" ht="24.95" customHeight="1"/>
    <row r="3956" s="122" customFormat="1" ht="24.95" customHeight="1"/>
    <row r="3957" s="122" customFormat="1" ht="24.95" customHeight="1"/>
    <row r="3958" s="122" customFormat="1" ht="24.95" customHeight="1"/>
    <row r="3959" s="122" customFormat="1" ht="24.95" customHeight="1"/>
    <row r="3960" s="122" customFormat="1" ht="24.95" customHeight="1"/>
    <row r="3961" s="122" customFormat="1" ht="24.95" customHeight="1"/>
    <row r="3962" s="122" customFormat="1" ht="24.95" customHeight="1"/>
    <row r="3963" s="122" customFormat="1" ht="24.95" customHeight="1"/>
    <row r="3964" s="122" customFormat="1" ht="24.95" customHeight="1"/>
    <row r="3965" s="122" customFormat="1" ht="24.95" customHeight="1"/>
    <row r="3966" s="122" customFormat="1" ht="24.95" customHeight="1"/>
    <row r="3967" s="122" customFormat="1" ht="24.95" customHeight="1"/>
    <row r="3968" s="122" customFormat="1" ht="24.95" customHeight="1"/>
    <row r="3969" s="122" customFormat="1" ht="24.95" customHeight="1"/>
    <row r="3970" s="122" customFormat="1" ht="24.95" customHeight="1"/>
    <row r="3971" s="122" customFormat="1" ht="24.95" customHeight="1"/>
    <row r="3972" s="122" customFormat="1" ht="24.95" customHeight="1"/>
    <row r="3973" s="122" customFormat="1" ht="24.95" customHeight="1"/>
    <row r="3974" s="122" customFormat="1" ht="24.95" customHeight="1"/>
    <row r="3975" s="122" customFormat="1" ht="24.95" customHeight="1"/>
    <row r="3976" s="122" customFormat="1" ht="24.95" customHeight="1"/>
    <row r="3977" s="122" customFormat="1" ht="24.95" customHeight="1"/>
    <row r="3978" s="122" customFormat="1" ht="24.95" customHeight="1"/>
    <row r="3979" s="122" customFormat="1" ht="24.95" customHeight="1"/>
    <row r="3980" s="122" customFormat="1" ht="24.95" customHeight="1"/>
    <row r="3981" s="122" customFormat="1" ht="24.95" customHeight="1"/>
    <row r="3982" s="122" customFormat="1" ht="24.95" customHeight="1"/>
    <row r="3983" s="122" customFormat="1" ht="24.95" customHeight="1"/>
    <row r="3984" s="122" customFormat="1" ht="24.95" customHeight="1"/>
    <row r="3985" s="122" customFormat="1" ht="24.95" customHeight="1"/>
    <row r="3986" s="122" customFormat="1" ht="24.95" customHeight="1"/>
    <row r="3987" s="122" customFormat="1" ht="24.95" customHeight="1"/>
    <row r="3988" s="122" customFormat="1" ht="24.95" customHeight="1"/>
    <row r="3989" s="122" customFormat="1" ht="24.95" customHeight="1"/>
    <row r="3990" s="122" customFormat="1" ht="24.95" customHeight="1"/>
    <row r="3991" s="122" customFormat="1" ht="24.95" customHeight="1"/>
    <row r="3992" s="122" customFormat="1" ht="24.95" customHeight="1"/>
    <row r="3993" s="122" customFormat="1" ht="24.95" customHeight="1"/>
    <row r="3994" s="122" customFormat="1" ht="24.95" customHeight="1"/>
    <row r="3995" s="122" customFormat="1" ht="24.95" customHeight="1"/>
    <row r="3996" s="122" customFormat="1" ht="24.95" customHeight="1"/>
    <row r="3997" s="122" customFormat="1" ht="24.95" customHeight="1"/>
    <row r="3998" s="122" customFormat="1" ht="24.95" customHeight="1"/>
    <row r="3999" s="122" customFormat="1" ht="24.95" customHeight="1"/>
    <row r="4000" s="122" customFormat="1" ht="24.95" customHeight="1"/>
    <row r="4001" s="122" customFormat="1" ht="24.95" customHeight="1"/>
    <row r="4002" s="122" customFormat="1" ht="24.95" customHeight="1"/>
    <row r="4003" s="122" customFormat="1" ht="24.95" customHeight="1"/>
    <row r="4004" s="122" customFormat="1" ht="24.95" customHeight="1"/>
    <row r="4005" s="122" customFormat="1" ht="24.95" customHeight="1"/>
    <row r="4006" s="122" customFormat="1" ht="24.95" customHeight="1"/>
    <row r="4007" s="122" customFormat="1" ht="24.95" customHeight="1"/>
    <row r="4008" s="122" customFormat="1" ht="24.95" customHeight="1"/>
    <row r="4009" s="122" customFormat="1" ht="24.95" customHeight="1"/>
    <row r="4010" s="122" customFormat="1" ht="24.95" customHeight="1"/>
    <row r="4011" s="122" customFormat="1" ht="24.95" customHeight="1"/>
    <row r="4012" s="122" customFormat="1" ht="24.95" customHeight="1"/>
    <row r="4013" s="122" customFormat="1" ht="24.95" customHeight="1"/>
    <row r="4014" s="122" customFormat="1" ht="24.95" customHeight="1"/>
    <row r="4015" s="122" customFormat="1" ht="24.95" customHeight="1"/>
    <row r="4016" s="122" customFormat="1" ht="24.95" customHeight="1"/>
    <row r="4017" s="122" customFormat="1" ht="24.95" customHeight="1"/>
    <row r="4018" s="122" customFormat="1" ht="24.95" customHeight="1"/>
    <row r="4019" s="122" customFormat="1" ht="24.95" customHeight="1"/>
    <row r="4020" s="122" customFormat="1" ht="24.95" customHeight="1"/>
    <row r="4021" s="122" customFormat="1" ht="24.95" customHeight="1"/>
    <row r="4022" s="122" customFormat="1" ht="24.95" customHeight="1"/>
    <row r="4023" s="122" customFormat="1" ht="24.95" customHeight="1"/>
    <row r="4024" s="122" customFormat="1" ht="24.95" customHeight="1"/>
    <row r="4025" s="122" customFormat="1" ht="24.95" customHeight="1"/>
    <row r="4026" s="122" customFormat="1" ht="24.95" customHeight="1"/>
    <row r="4027" s="122" customFormat="1" ht="24.95" customHeight="1"/>
    <row r="4028" s="122" customFormat="1" ht="24.95" customHeight="1"/>
    <row r="4029" s="122" customFormat="1" ht="24.95" customHeight="1"/>
    <row r="4030" s="122" customFormat="1" ht="24.95" customHeight="1"/>
    <row r="4031" s="122" customFormat="1" ht="24.95" customHeight="1"/>
    <row r="4032" s="122" customFormat="1" ht="24.95" customHeight="1"/>
    <row r="4033" s="122" customFormat="1" ht="24.95" customHeight="1"/>
    <row r="4034" s="122" customFormat="1" ht="24.95" customHeight="1"/>
    <row r="4035" s="122" customFormat="1" ht="24.95" customHeight="1"/>
    <row r="4036" s="122" customFormat="1" ht="24.95" customHeight="1"/>
    <row r="4037" s="122" customFormat="1" ht="24.95" customHeight="1"/>
    <row r="4038" s="122" customFormat="1" ht="24.95" customHeight="1"/>
    <row r="4039" s="122" customFormat="1" ht="24.95" customHeight="1"/>
    <row r="4040" s="122" customFormat="1" ht="24.95" customHeight="1"/>
    <row r="4041" s="122" customFormat="1" ht="24.95" customHeight="1"/>
    <row r="4042" s="122" customFormat="1" ht="24.95" customHeight="1"/>
    <row r="4043" s="122" customFormat="1" ht="24.95" customHeight="1"/>
    <row r="4044" s="122" customFormat="1" ht="24.95" customHeight="1"/>
    <row r="4045" s="122" customFormat="1" ht="24.95" customHeight="1"/>
    <row r="4046" s="122" customFormat="1" ht="24.95" customHeight="1"/>
    <row r="4047" s="122" customFormat="1" ht="24.95" customHeight="1"/>
    <row r="4048" s="122" customFormat="1" ht="24.95" customHeight="1"/>
    <row r="4049" s="122" customFormat="1" ht="24.95" customHeight="1"/>
    <row r="4050" s="122" customFormat="1" ht="24.95" customHeight="1"/>
    <row r="4051" s="122" customFormat="1" ht="24.95" customHeight="1"/>
    <row r="4052" s="122" customFormat="1" ht="24.95" customHeight="1"/>
    <row r="4053" s="122" customFormat="1" ht="24.95" customHeight="1"/>
    <row r="4054" s="122" customFormat="1" ht="24.95" customHeight="1"/>
    <row r="4055" s="122" customFormat="1" ht="24.95" customHeight="1"/>
    <row r="4056" s="122" customFormat="1" ht="24.95" customHeight="1"/>
    <row r="4057" s="122" customFormat="1" ht="24.95" customHeight="1"/>
    <row r="4058" s="122" customFormat="1" ht="24.95" customHeight="1"/>
    <row r="4059" s="122" customFormat="1" ht="24.95" customHeight="1"/>
    <row r="4060" s="122" customFormat="1" ht="24.95" customHeight="1"/>
    <row r="4061" s="122" customFormat="1" ht="24.95" customHeight="1"/>
    <row r="4062" s="122" customFormat="1" ht="24.95" customHeight="1"/>
    <row r="4063" s="122" customFormat="1" ht="24.95" customHeight="1"/>
    <row r="4064" s="122" customFormat="1" ht="24.95" customHeight="1"/>
    <row r="4065" s="122" customFormat="1" ht="24.95" customHeight="1"/>
    <row r="4066" s="122" customFormat="1" ht="24.95" customHeight="1"/>
    <row r="4067" s="122" customFormat="1" ht="24.95" customHeight="1"/>
    <row r="4068" s="122" customFormat="1" ht="24.95" customHeight="1"/>
    <row r="4069" s="122" customFormat="1" ht="24.95" customHeight="1"/>
    <row r="4070" s="122" customFormat="1" ht="24.95" customHeight="1"/>
    <row r="4071" s="122" customFormat="1" ht="24.95" customHeight="1"/>
    <row r="4072" s="122" customFormat="1" ht="24.95" customHeight="1"/>
    <row r="4073" s="122" customFormat="1" ht="24.95" customHeight="1"/>
    <row r="4074" s="122" customFormat="1" ht="24.95" customHeight="1"/>
    <row r="4075" s="122" customFormat="1" ht="24.95" customHeight="1"/>
    <row r="4076" s="122" customFormat="1" ht="24.95" customHeight="1"/>
    <row r="4077" s="122" customFormat="1" ht="24.95" customHeight="1"/>
    <row r="4078" s="122" customFormat="1" ht="24.95" customHeight="1"/>
    <row r="4079" s="122" customFormat="1" ht="24.95" customHeight="1"/>
    <row r="4080" s="122" customFormat="1" ht="24.95" customHeight="1"/>
    <row r="4081" s="122" customFormat="1" ht="24.95" customHeight="1"/>
    <row r="4082" s="122" customFormat="1" ht="24.95" customHeight="1"/>
    <row r="4083" s="122" customFormat="1" ht="24.95" customHeight="1"/>
    <row r="4084" s="122" customFormat="1" ht="24.95" customHeight="1"/>
    <row r="4085" s="122" customFormat="1" ht="24.95" customHeight="1"/>
    <row r="4086" s="122" customFormat="1" ht="24.95" customHeight="1"/>
    <row r="4087" s="122" customFormat="1" ht="24.95" customHeight="1"/>
    <row r="4088" s="122" customFormat="1" ht="24.95" customHeight="1"/>
    <row r="4089" s="122" customFormat="1" ht="24.95" customHeight="1"/>
    <row r="4090" s="122" customFormat="1" ht="24.95" customHeight="1"/>
    <row r="4091" s="122" customFormat="1" ht="24.95" customHeight="1"/>
    <row r="4092" s="122" customFormat="1" ht="24.95" customHeight="1"/>
    <row r="4093" s="122" customFormat="1" ht="24.95" customHeight="1"/>
    <row r="4094" s="122" customFormat="1" ht="24.95" customHeight="1"/>
    <row r="4095" s="122" customFormat="1" ht="24.95" customHeight="1"/>
    <row r="4096" s="122" customFormat="1" ht="24.95" customHeight="1"/>
    <row r="4097" s="122" customFormat="1" ht="24.95" customHeight="1"/>
    <row r="4098" s="122" customFormat="1" ht="24.95" customHeight="1"/>
    <row r="4099" s="122" customFormat="1" ht="24.95" customHeight="1"/>
    <row r="4100" s="122" customFormat="1" ht="24.95" customHeight="1"/>
    <row r="4101" s="122" customFormat="1" ht="24.95" customHeight="1"/>
    <row r="4102" s="122" customFormat="1" ht="24.95" customHeight="1"/>
    <row r="4103" s="122" customFormat="1" ht="24.95" customHeight="1"/>
    <row r="4104" s="122" customFormat="1" ht="24.95" customHeight="1"/>
    <row r="4105" s="122" customFormat="1" ht="24.95" customHeight="1"/>
    <row r="4106" s="122" customFormat="1" ht="24.95" customHeight="1"/>
    <row r="4107" s="122" customFormat="1" ht="24.95" customHeight="1"/>
    <row r="4108" s="122" customFormat="1" ht="24.95" customHeight="1"/>
    <row r="4109" s="122" customFormat="1" ht="24.95" customHeight="1"/>
    <row r="4110" s="122" customFormat="1" ht="24.95" customHeight="1"/>
    <row r="4111" s="122" customFormat="1" ht="24.95" customHeight="1"/>
    <row r="4112" s="122" customFormat="1" ht="24.95" customHeight="1"/>
    <row r="4113" s="122" customFormat="1" ht="24.95" customHeight="1"/>
    <row r="4114" s="122" customFormat="1" ht="24.95" customHeight="1"/>
    <row r="4115" s="122" customFormat="1" ht="24.95" customHeight="1"/>
    <row r="4116" s="122" customFormat="1" ht="24.95" customHeight="1"/>
    <row r="4117" s="122" customFormat="1" ht="24.95" customHeight="1"/>
    <row r="4118" s="122" customFormat="1" ht="24.95" customHeight="1"/>
    <row r="4119" s="122" customFormat="1" ht="24.95" customHeight="1"/>
    <row r="4120" s="122" customFormat="1" ht="24.95" customHeight="1"/>
    <row r="4121" s="122" customFormat="1" ht="24.95" customHeight="1"/>
    <row r="4122" s="122" customFormat="1" ht="24.95" customHeight="1"/>
    <row r="4123" s="122" customFormat="1" ht="24.95" customHeight="1"/>
    <row r="4124" s="122" customFormat="1" ht="24.95" customHeight="1"/>
    <row r="4125" s="122" customFormat="1" ht="24.95" customHeight="1"/>
    <row r="4126" s="122" customFormat="1" ht="24.95" customHeight="1"/>
    <row r="4127" s="122" customFormat="1" ht="24.95" customHeight="1"/>
    <row r="4128" s="122" customFormat="1" ht="24.95" customHeight="1"/>
    <row r="4129" s="122" customFormat="1" ht="24.95" customHeight="1"/>
    <row r="4130" s="122" customFormat="1" ht="24.95" customHeight="1"/>
    <row r="4131" s="122" customFormat="1" ht="24.95" customHeight="1"/>
    <row r="4132" s="122" customFormat="1" ht="24.95" customHeight="1"/>
    <row r="4133" s="122" customFormat="1" ht="24.95" customHeight="1"/>
    <row r="4134" s="122" customFormat="1" ht="24.95" customHeight="1"/>
    <row r="4135" s="122" customFormat="1" ht="24.95" customHeight="1"/>
    <row r="4136" s="122" customFormat="1" ht="24.95" customHeight="1"/>
    <row r="4137" s="122" customFormat="1" ht="24.95" customHeight="1"/>
    <row r="4138" s="122" customFormat="1" ht="24.95" customHeight="1"/>
    <row r="4139" s="122" customFormat="1" ht="24.95" customHeight="1"/>
    <row r="4140" s="122" customFormat="1" ht="24.95" customHeight="1"/>
    <row r="4141" s="122" customFormat="1" ht="24.95" customHeight="1"/>
    <row r="4142" s="122" customFormat="1" ht="24.95" customHeight="1"/>
    <row r="4143" s="122" customFormat="1" ht="24.95" customHeight="1"/>
    <row r="4144" s="122" customFormat="1" ht="24.95" customHeight="1"/>
    <row r="4145" s="122" customFormat="1" ht="24.95" customHeight="1"/>
    <row r="4146" s="122" customFormat="1" ht="24.95" customHeight="1"/>
    <row r="4147" s="122" customFormat="1" ht="24.95" customHeight="1"/>
    <row r="4148" s="122" customFormat="1" ht="24.95" customHeight="1"/>
    <row r="4149" s="122" customFormat="1" ht="24.95" customHeight="1"/>
    <row r="4150" s="122" customFormat="1" ht="24.95" customHeight="1"/>
    <row r="4151" s="122" customFormat="1" ht="24.95" customHeight="1"/>
    <row r="4152" s="122" customFormat="1" ht="24.95" customHeight="1"/>
    <row r="4153" s="122" customFormat="1" ht="24.95" customHeight="1"/>
    <row r="4154" s="122" customFormat="1" ht="24.95" customHeight="1"/>
    <row r="4155" s="122" customFormat="1" ht="24.95" customHeight="1"/>
    <row r="4156" s="122" customFormat="1" ht="24.95" customHeight="1"/>
    <row r="4157" s="122" customFormat="1" ht="24.95" customHeight="1"/>
    <row r="4158" s="122" customFormat="1" ht="24.95" customHeight="1"/>
    <row r="4159" s="122" customFormat="1" ht="24.95" customHeight="1"/>
    <row r="4160" s="122" customFormat="1" ht="24.95" customHeight="1"/>
    <row r="4161" s="122" customFormat="1" ht="24.95" customHeight="1"/>
    <row r="4162" s="122" customFormat="1" ht="24.95" customHeight="1"/>
    <row r="4163" s="122" customFormat="1" ht="24.95" customHeight="1"/>
    <row r="4164" s="122" customFormat="1" ht="24.95" customHeight="1"/>
    <row r="4165" s="122" customFormat="1" ht="24.95" customHeight="1"/>
    <row r="4166" s="122" customFormat="1" ht="24.95" customHeight="1"/>
    <row r="4167" s="122" customFormat="1" ht="24.95" customHeight="1"/>
    <row r="4168" s="122" customFormat="1" ht="24.95" customHeight="1"/>
    <row r="4169" s="122" customFormat="1" ht="24.95" customHeight="1"/>
    <row r="4170" s="122" customFormat="1" ht="24.95" customHeight="1"/>
    <row r="4171" s="122" customFormat="1" ht="24.95" customHeight="1"/>
    <row r="4172" s="122" customFormat="1" ht="24.95" customHeight="1"/>
    <row r="4173" s="122" customFormat="1" ht="24.95" customHeight="1"/>
    <row r="4174" s="122" customFormat="1" ht="24.95" customHeight="1"/>
    <row r="4175" s="122" customFormat="1" ht="24.95" customHeight="1"/>
    <row r="4176" s="122" customFormat="1" ht="24.95" customHeight="1"/>
    <row r="4177" s="122" customFormat="1" ht="24.95" customHeight="1"/>
    <row r="4178" s="122" customFormat="1" ht="24.95" customHeight="1"/>
    <row r="4179" s="122" customFormat="1" ht="24.95" customHeight="1"/>
    <row r="4180" s="122" customFormat="1" ht="24.95" customHeight="1"/>
    <row r="4181" s="122" customFormat="1" ht="24.95" customHeight="1"/>
    <row r="4182" s="122" customFormat="1" ht="24.95" customHeight="1"/>
    <row r="4183" s="122" customFormat="1" ht="24.95" customHeight="1"/>
    <row r="4184" s="122" customFormat="1" ht="24.95" customHeight="1"/>
    <row r="4185" s="122" customFormat="1" ht="24.95" customHeight="1"/>
    <row r="4186" s="122" customFormat="1" ht="24.95" customHeight="1"/>
    <row r="4187" s="122" customFormat="1" ht="24.95" customHeight="1"/>
    <row r="4188" s="122" customFormat="1" ht="24.95" customHeight="1"/>
    <row r="4189" s="122" customFormat="1" ht="24.95" customHeight="1"/>
    <row r="4190" s="122" customFormat="1" ht="24.95" customHeight="1"/>
    <row r="4191" s="122" customFormat="1" ht="24.95" customHeight="1"/>
    <row r="4192" s="122" customFormat="1" ht="24.95" customHeight="1"/>
    <row r="4193" s="122" customFormat="1" ht="24.95" customHeight="1"/>
    <row r="4194" s="122" customFormat="1" ht="24.95" customHeight="1"/>
    <row r="4195" s="122" customFormat="1" ht="24.95" customHeight="1"/>
    <row r="4196" s="122" customFormat="1" ht="24.95" customHeight="1"/>
    <row r="4197" s="122" customFormat="1" ht="24.95" customHeight="1"/>
    <row r="4198" s="122" customFormat="1" ht="24.95" customHeight="1"/>
    <row r="4199" s="122" customFormat="1" ht="24.95" customHeight="1"/>
    <row r="4200" s="122" customFormat="1" ht="24.95" customHeight="1"/>
    <row r="4201" s="122" customFormat="1" ht="24.95" customHeight="1"/>
    <row r="4202" s="122" customFormat="1" ht="24.95" customHeight="1"/>
    <row r="4203" s="122" customFormat="1" ht="24.95" customHeight="1"/>
    <row r="4204" s="122" customFormat="1" ht="24.95" customHeight="1"/>
    <row r="4205" s="122" customFormat="1" ht="24.95" customHeight="1"/>
    <row r="4206" s="122" customFormat="1" ht="24.95" customHeight="1"/>
    <row r="4207" s="122" customFormat="1" ht="24.95" customHeight="1"/>
    <row r="4208" s="122" customFormat="1" ht="24.95" customHeight="1"/>
    <row r="4209" s="122" customFormat="1" ht="24.95" customHeight="1"/>
    <row r="4210" s="122" customFormat="1" ht="24.95" customHeight="1"/>
    <row r="4211" s="122" customFormat="1" ht="24.95" customHeight="1"/>
    <row r="4212" s="122" customFormat="1" ht="24.95" customHeight="1"/>
    <row r="4213" s="122" customFormat="1" ht="24.95" customHeight="1"/>
    <row r="4214" s="122" customFormat="1" ht="24.95" customHeight="1"/>
    <row r="4215" s="122" customFormat="1" ht="24.95" customHeight="1"/>
    <row r="4216" s="122" customFormat="1" ht="24.95" customHeight="1"/>
    <row r="4217" s="122" customFormat="1" ht="24.95" customHeight="1"/>
    <row r="4218" s="122" customFormat="1" ht="24.95" customHeight="1"/>
    <row r="4219" s="122" customFormat="1" ht="24.95" customHeight="1"/>
    <row r="4220" s="122" customFormat="1" ht="24.95" customHeight="1"/>
    <row r="4221" s="122" customFormat="1" ht="24.95" customHeight="1"/>
    <row r="4222" s="122" customFormat="1" ht="24.95" customHeight="1"/>
    <row r="4223" s="122" customFormat="1" ht="24.95" customHeight="1"/>
    <row r="4224" s="122" customFormat="1" ht="24.95" customHeight="1"/>
    <row r="4225" s="122" customFormat="1" ht="24.95" customHeight="1"/>
    <row r="4226" s="122" customFormat="1" ht="24.95" customHeight="1"/>
    <row r="4227" s="122" customFormat="1" ht="24.95" customHeight="1"/>
    <row r="4228" s="122" customFormat="1" ht="24.95" customHeight="1"/>
    <row r="4229" s="122" customFormat="1" ht="24.95" customHeight="1"/>
    <row r="4230" s="122" customFormat="1" ht="24.95" customHeight="1"/>
    <row r="4231" s="122" customFormat="1" ht="24.95" customHeight="1"/>
    <row r="4232" s="122" customFormat="1" ht="24.95" customHeight="1"/>
    <row r="4233" s="122" customFormat="1" ht="24.95" customHeight="1"/>
    <row r="4234" s="122" customFormat="1" ht="24.95" customHeight="1"/>
    <row r="4235" s="122" customFormat="1" ht="24.95" customHeight="1"/>
    <row r="4236" s="122" customFormat="1" ht="24.95" customHeight="1"/>
    <row r="4237" s="122" customFormat="1" ht="24.95" customHeight="1"/>
    <row r="4238" s="122" customFormat="1" ht="24.95" customHeight="1"/>
    <row r="4239" s="122" customFormat="1" ht="24.95" customHeight="1"/>
    <row r="4240" s="122" customFormat="1" ht="24.95" customHeight="1"/>
    <row r="4241" s="122" customFormat="1" ht="24.95" customHeight="1"/>
    <row r="4242" s="122" customFormat="1" ht="24.95" customHeight="1"/>
    <row r="4243" s="122" customFormat="1" ht="24.95" customHeight="1"/>
    <row r="4244" s="122" customFormat="1" ht="24.95" customHeight="1"/>
    <row r="4245" s="122" customFormat="1" ht="24.95" customHeight="1"/>
    <row r="4246" s="122" customFormat="1" ht="24.95" customHeight="1"/>
    <row r="4247" s="122" customFormat="1" ht="24.95" customHeight="1"/>
    <row r="4248" s="122" customFormat="1" ht="24.95" customHeight="1"/>
    <row r="4249" s="122" customFormat="1" ht="24.95" customHeight="1"/>
    <row r="4250" s="122" customFormat="1" ht="24.95" customHeight="1"/>
    <row r="4251" s="122" customFormat="1" ht="24.95" customHeight="1"/>
    <row r="4252" s="122" customFormat="1" ht="24.95" customHeight="1"/>
    <row r="4253" s="122" customFormat="1" ht="24.95" customHeight="1"/>
    <row r="4254" s="122" customFormat="1" ht="24.95" customHeight="1"/>
    <row r="4255" s="122" customFormat="1" ht="24.95" customHeight="1"/>
    <row r="4256" s="122" customFormat="1" ht="24.95" customHeight="1"/>
    <row r="4257" s="122" customFormat="1" ht="24.95" customHeight="1"/>
    <row r="4258" s="122" customFormat="1" ht="24.95" customHeight="1"/>
    <row r="4259" s="122" customFormat="1" ht="24.95" customHeight="1"/>
    <row r="4260" s="122" customFormat="1" ht="24.95" customHeight="1"/>
    <row r="4261" s="122" customFormat="1" ht="24.95" customHeight="1"/>
    <row r="4262" s="122" customFormat="1" ht="24.95" customHeight="1"/>
    <row r="4263" s="122" customFormat="1" ht="24.95" customHeight="1"/>
    <row r="4264" s="122" customFormat="1" ht="24.95" customHeight="1"/>
    <row r="4265" s="122" customFormat="1" ht="24.95" customHeight="1"/>
    <row r="4266" s="122" customFormat="1" ht="24.95" customHeight="1"/>
    <row r="4267" s="122" customFormat="1" ht="24.95" customHeight="1"/>
    <row r="4268" s="122" customFormat="1" ht="24.95" customHeight="1"/>
    <row r="4269" s="122" customFormat="1" ht="24.95" customHeight="1"/>
    <row r="4270" s="122" customFormat="1" ht="24.95" customHeight="1"/>
    <row r="4271" s="122" customFormat="1" ht="24.95" customHeight="1"/>
    <row r="4272" s="122" customFormat="1" ht="24.95" customHeight="1"/>
    <row r="4273" s="122" customFormat="1" ht="24.95" customHeight="1"/>
    <row r="4274" s="122" customFormat="1" ht="24.95" customHeight="1"/>
    <row r="4275" s="122" customFormat="1" ht="24.95" customHeight="1"/>
    <row r="4276" s="122" customFormat="1" ht="24.95" customHeight="1"/>
    <row r="4277" s="122" customFormat="1" ht="24.95" customHeight="1"/>
    <row r="4278" s="122" customFormat="1" ht="24.95" customHeight="1"/>
    <row r="4279" s="122" customFormat="1" ht="24.95" customHeight="1"/>
    <row r="4280" s="122" customFormat="1" ht="24.95" customHeight="1"/>
    <row r="4281" s="122" customFormat="1" ht="24.95" customHeight="1"/>
    <row r="4282" s="122" customFormat="1" ht="24.95" customHeight="1"/>
    <row r="4283" s="122" customFormat="1" ht="24.95" customHeight="1"/>
    <row r="4284" s="122" customFormat="1" ht="24.95" customHeight="1"/>
    <row r="4285" s="122" customFormat="1" ht="24.95" customHeight="1"/>
    <row r="4286" s="122" customFormat="1" ht="24.95" customHeight="1"/>
    <row r="4287" s="122" customFormat="1" ht="24.95" customHeight="1"/>
    <row r="4288" s="122" customFormat="1" ht="24.95" customHeight="1"/>
    <row r="4289" s="122" customFormat="1" ht="24.95" customHeight="1"/>
    <row r="4290" s="122" customFormat="1" ht="24.95" customHeight="1"/>
    <row r="4291" s="122" customFormat="1" ht="24.95" customHeight="1"/>
    <row r="4292" s="122" customFormat="1" ht="24.95" customHeight="1"/>
    <row r="4293" s="122" customFormat="1" ht="24.95" customHeight="1"/>
    <row r="4294" s="122" customFormat="1" ht="24.95" customHeight="1"/>
    <row r="4295" s="122" customFormat="1" ht="24.95" customHeight="1"/>
    <row r="4296" s="122" customFormat="1" ht="24.95" customHeight="1"/>
    <row r="4297" s="122" customFormat="1" ht="24.95" customHeight="1"/>
    <row r="4298" s="122" customFormat="1" ht="24.95" customHeight="1"/>
    <row r="4299" s="122" customFormat="1" ht="24.95" customHeight="1"/>
    <row r="4300" s="122" customFormat="1" ht="24.95" customHeight="1"/>
    <row r="4301" s="122" customFormat="1" ht="24.95" customHeight="1"/>
    <row r="4302" s="122" customFormat="1" ht="24.95" customHeight="1"/>
    <row r="4303" s="122" customFormat="1" ht="24.95" customHeight="1"/>
    <row r="4304" s="122" customFormat="1" ht="24.95" customHeight="1"/>
    <row r="4305" s="122" customFormat="1" ht="24.95" customHeight="1"/>
    <row r="4306" s="122" customFormat="1" ht="24.95" customHeight="1"/>
    <row r="4307" s="122" customFormat="1" ht="24.95" customHeight="1"/>
    <row r="4308" s="122" customFormat="1" ht="24.95" customHeight="1"/>
    <row r="4309" s="122" customFormat="1" ht="24.95" customHeight="1"/>
    <row r="4310" s="122" customFormat="1" ht="24.95" customHeight="1"/>
    <row r="4311" s="122" customFormat="1" ht="24.95" customHeight="1"/>
    <row r="4312" s="122" customFormat="1" ht="24.95" customHeight="1"/>
    <row r="4313" s="122" customFormat="1" ht="24.95" customHeight="1"/>
    <row r="4314" s="122" customFormat="1" ht="24.95" customHeight="1"/>
    <row r="4315" s="122" customFormat="1" ht="24.95" customHeight="1"/>
    <row r="4316" s="122" customFormat="1" ht="24.95" customHeight="1"/>
    <row r="4317" s="122" customFormat="1" ht="24.95" customHeight="1"/>
    <row r="4318" s="122" customFormat="1" ht="24.95" customHeight="1"/>
    <row r="4319" s="122" customFormat="1" ht="24.95" customHeight="1"/>
    <row r="4320" s="122" customFormat="1" ht="24.95" customHeight="1"/>
    <row r="4321" s="122" customFormat="1" ht="24.95" customHeight="1"/>
    <row r="4322" s="122" customFormat="1" ht="24.95" customHeight="1"/>
    <row r="4323" s="122" customFormat="1" ht="24.95" customHeight="1"/>
    <row r="4324" s="122" customFormat="1" ht="24.95" customHeight="1"/>
    <row r="4325" s="122" customFormat="1" ht="24.95" customHeight="1"/>
    <row r="4326" s="122" customFormat="1" ht="24.95" customHeight="1"/>
    <row r="4327" s="122" customFormat="1" ht="24.95" customHeight="1"/>
    <row r="4328" s="122" customFormat="1" ht="24.95" customHeight="1"/>
    <row r="4329" s="122" customFormat="1" ht="24.95" customHeight="1"/>
    <row r="4330" s="122" customFormat="1" ht="24.95" customHeight="1"/>
    <row r="4331" s="122" customFormat="1" ht="24.95" customHeight="1"/>
    <row r="4332" s="122" customFormat="1" ht="24.95" customHeight="1"/>
    <row r="4333" s="122" customFormat="1" ht="24.95" customHeight="1"/>
    <row r="4334" s="122" customFormat="1" ht="24.95" customHeight="1"/>
    <row r="4335" s="122" customFormat="1" ht="24.95" customHeight="1"/>
    <row r="4336" s="122" customFormat="1" ht="24.95" customHeight="1"/>
    <row r="4337" s="122" customFormat="1" ht="24.95" customHeight="1"/>
    <row r="4338" s="122" customFormat="1" ht="24.95" customHeight="1"/>
    <row r="4339" s="122" customFormat="1" ht="24.95" customHeight="1"/>
    <row r="4340" s="122" customFormat="1" ht="24.95" customHeight="1"/>
    <row r="4341" s="122" customFormat="1" ht="24.95" customHeight="1"/>
    <row r="4342" s="122" customFormat="1" ht="24.95" customHeight="1"/>
    <row r="4343" s="122" customFormat="1" ht="24.95" customHeight="1"/>
    <row r="4344" s="122" customFormat="1" ht="24.95" customHeight="1"/>
    <row r="4345" s="122" customFormat="1" ht="24.95" customHeight="1"/>
    <row r="4346" s="122" customFormat="1" ht="24.95" customHeight="1"/>
    <row r="4347" s="122" customFormat="1" ht="24.95" customHeight="1"/>
    <row r="4348" s="122" customFormat="1" ht="24.95" customHeight="1"/>
    <row r="4349" s="122" customFormat="1" ht="24.95" customHeight="1"/>
    <row r="4350" s="122" customFormat="1" ht="24.95" customHeight="1"/>
    <row r="4351" s="122" customFormat="1" ht="24.95" customHeight="1"/>
    <row r="4352" s="122" customFormat="1" ht="24.95" customHeight="1"/>
    <row r="4353" s="122" customFormat="1" ht="24.95" customHeight="1"/>
    <row r="4354" s="122" customFormat="1" ht="24.95" customHeight="1"/>
    <row r="4355" s="122" customFormat="1" ht="24.95" customHeight="1"/>
    <row r="4356" s="122" customFormat="1" ht="24.95" customHeight="1"/>
    <row r="4357" s="122" customFormat="1" ht="24.95" customHeight="1"/>
    <row r="4358" s="122" customFormat="1" ht="24.95" customHeight="1"/>
    <row r="4359" s="122" customFormat="1" ht="24.95" customHeight="1"/>
    <row r="4360" s="122" customFormat="1" ht="24.95" customHeight="1"/>
    <row r="4361" s="122" customFormat="1" ht="24.95" customHeight="1"/>
    <row r="4362" s="122" customFormat="1" ht="24.95" customHeight="1"/>
    <row r="4363" s="122" customFormat="1" ht="24.95" customHeight="1"/>
    <row r="4364" s="122" customFormat="1" ht="24.95" customHeight="1"/>
    <row r="4365" s="122" customFormat="1" ht="24.95" customHeight="1"/>
    <row r="4366" s="122" customFormat="1" ht="24.95" customHeight="1"/>
    <row r="4367" s="122" customFormat="1" ht="24.95" customHeight="1"/>
    <row r="4368" s="122" customFormat="1" ht="24.95" customHeight="1"/>
    <row r="4369" s="122" customFormat="1" ht="24.95" customHeight="1"/>
    <row r="4370" s="122" customFormat="1" ht="24.95" customHeight="1"/>
    <row r="4371" s="122" customFormat="1" ht="24.95" customHeight="1"/>
    <row r="4372" s="122" customFormat="1" ht="24.95" customHeight="1"/>
    <row r="4373" s="122" customFormat="1" ht="24.95" customHeight="1"/>
    <row r="4374" s="122" customFormat="1" ht="24.95" customHeight="1"/>
    <row r="4375" s="122" customFormat="1" ht="24.95" customHeight="1"/>
    <row r="4376" s="122" customFormat="1" ht="24.95" customHeight="1"/>
    <row r="4377" s="122" customFormat="1" ht="24.95" customHeight="1"/>
    <row r="4378" s="122" customFormat="1" ht="24.95" customHeight="1"/>
    <row r="4379" s="122" customFormat="1" ht="24.95" customHeight="1"/>
    <row r="4380" s="122" customFormat="1" ht="24.95" customHeight="1"/>
    <row r="4381" s="122" customFormat="1" ht="24.95" customHeight="1"/>
    <row r="4382" s="122" customFormat="1" ht="24.95" customHeight="1"/>
    <row r="4383" s="122" customFormat="1" ht="24.95" customHeight="1"/>
    <row r="4384" s="122" customFormat="1" ht="24.95" customHeight="1"/>
    <row r="4385" s="122" customFormat="1" ht="24.95" customHeight="1"/>
    <row r="4386" s="122" customFormat="1" ht="24.95" customHeight="1"/>
    <row r="4387" s="122" customFormat="1" ht="24.95" customHeight="1"/>
    <row r="4388" s="122" customFormat="1" ht="24.95" customHeight="1"/>
    <row r="4389" s="122" customFormat="1" ht="24.95" customHeight="1"/>
    <row r="4390" s="122" customFormat="1" ht="24.95" customHeight="1"/>
    <row r="4391" s="122" customFormat="1" ht="24.95" customHeight="1"/>
    <row r="4392" s="122" customFormat="1" ht="24.95" customHeight="1"/>
    <row r="4393" s="122" customFormat="1" ht="24.95" customHeight="1"/>
    <row r="4394" s="122" customFormat="1" ht="24.95" customHeight="1"/>
    <row r="4395" s="122" customFormat="1" ht="24.95" customHeight="1"/>
    <row r="4396" s="122" customFormat="1" ht="24.95" customHeight="1"/>
    <row r="4397" s="122" customFormat="1" ht="24.95" customHeight="1"/>
    <row r="4398" s="122" customFormat="1" ht="24.95" customHeight="1"/>
    <row r="4399" s="122" customFormat="1" ht="24.95" customHeight="1"/>
    <row r="4400" s="122" customFormat="1" ht="24.95" customHeight="1"/>
    <row r="4401" s="122" customFormat="1" ht="24.95" customHeight="1"/>
    <row r="4402" s="122" customFormat="1" ht="24.95" customHeight="1"/>
    <row r="4403" s="122" customFormat="1" ht="24.95" customHeight="1"/>
    <row r="4404" s="122" customFormat="1" ht="24.95" customHeight="1"/>
    <row r="4405" s="122" customFormat="1" ht="24.95" customHeight="1"/>
    <row r="4406" s="122" customFormat="1" ht="24.95" customHeight="1"/>
    <row r="4407" s="122" customFormat="1" ht="24.95" customHeight="1"/>
    <row r="4408" s="122" customFormat="1" ht="24.95" customHeight="1"/>
    <row r="4409" s="122" customFormat="1" ht="24.95" customHeight="1"/>
    <row r="4410" s="122" customFormat="1" ht="24.95" customHeight="1"/>
    <row r="4411" s="122" customFormat="1" ht="24.95" customHeight="1"/>
    <row r="4412" s="122" customFormat="1" ht="24.95" customHeight="1"/>
    <row r="4413" s="122" customFormat="1" ht="24.95" customHeight="1"/>
    <row r="4414" s="122" customFormat="1" ht="24.95" customHeight="1"/>
    <row r="4415" s="122" customFormat="1" ht="24.95" customHeight="1"/>
    <row r="4416" s="122" customFormat="1" ht="24.95" customHeight="1"/>
    <row r="4417" s="122" customFormat="1" ht="24.95" customHeight="1"/>
    <row r="4418" s="122" customFormat="1" ht="24.95" customHeight="1"/>
    <row r="4419" s="122" customFormat="1" ht="24.95" customHeight="1"/>
    <row r="4420" s="122" customFormat="1" ht="24.95" customHeight="1"/>
    <row r="4421" s="122" customFormat="1" ht="24.95" customHeight="1"/>
    <row r="4422" s="122" customFormat="1" ht="24.95" customHeight="1"/>
    <row r="4423" s="122" customFormat="1" ht="24.95" customHeight="1"/>
    <row r="4424" s="122" customFormat="1" ht="24.95" customHeight="1"/>
    <row r="4425" s="122" customFormat="1" ht="24.95" customHeight="1"/>
    <row r="4426" s="122" customFormat="1" ht="24.95" customHeight="1"/>
    <row r="4427" s="122" customFormat="1" ht="24.95" customHeight="1"/>
    <row r="4428" s="122" customFormat="1" ht="24.95" customHeight="1"/>
    <row r="4429" s="122" customFormat="1" ht="24.95" customHeight="1"/>
    <row r="4430" s="122" customFormat="1" ht="24.95" customHeight="1"/>
    <row r="4431" s="122" customFormat="1" ht="24.95" customHeight="1"/>
    <row r="4432" s="122" customFormat="1" ht="24.95" customHeight="1"/>
    <row r="4433" s="122" customFormat="1" ht="24.95" customHeight="1"/>
    <row r="4434" s="122" customFormat="1" ht="24.95" customHeight="1"/>
    <row r="4435" s="122" customFormat="1" ht="24.95" customHeight="1"/>
    <row r="4436" s="122" customFormat="1" ht="24.95" customHeight="1"/>
    <row r="4437" s="122" customFormat="1" ht="24.95" customHeight="1"/>
    <row r="4438" s="122" customFormat="1" ht="24.95" customHeight="1"/>
    <row r="4439" s="122" customFormat="1" ht="24.95" customHeight="1"/>
    <row r="4440" s="122" customFormat="1" ht="24.95" customHeight="1"/>
    <row r="4441" s="122" customFormat="1" ht="24.95" customHeight="1"/>
    <row r="4442" s="122" customFormat="1" ht="24.95" customHeight="1"/>
    <row r="4443" s="122" customFormat="1" ht="24.95" customHeight="1"/>
    <row r="4444" s="122" customFormat="1" ht="24.95" customHeight="1"/>
    <row r="4445" s="122" customFormat="1" ht="24.95" customHeight="1"/>
    <row r="4446" s="122" customFormat="1" ht="24.95" customHeight="1"/>
    <row r="4447" s="122" customFormat="1" ht="24.95" customHeight="1"/>
    <row r="4448" s="122" customFormat="1" ht="24.95" customHeight="1"/>
    <row r="4449" s="122" customFormat="1" ht="24.95" customHeight="1"/>
    <row r="4450" s="122" customFormat="1" ht="24.95" customHeight="1"/>
    <row r="4451" s="122" customFormat="1" ht="24.95" customHeight="1"/>
    <row r="4452" s="122" customFormat="1" ht="24.95" customHeight="1"/>
    <row r="4453" s="122" customFormat="1" ht="24.95" customHeight="1"/>
    <row r="4454" s="122" customFormat="1" ht="24.95" customHeight="1"/>
    <row r="4455" s="122" customFormat="1" ht="24.95" customHeight="1"/>
    <row r="4456" s="122" customFormat="1" ht="24.95" customHeight="1"/>
    <row r="4457" s="122" customFormat="1" ht="24.95" customHeight="1"/>
    <row r="4458" s="122" customFormat="1" ht="24.95" customHeight="1"/>
    <row r="4459" s="122" customFormat="1" ht="24.95" customHeight="1"/>
    <row r="4460" s="122" customFormat="1" ht="24.95" customHeight="1"/>
    <row r="4461" s="122" customFormat="1" ht="24.95" customHeight="1"/>
    <row r="4462" s="122" customFormat="1" ht="24.95" customHeight="1"/>
    <row r="4463" s="122" customFormat="1" ht="24.95" customHeight="1"/>
    <row r="4464" s="122" customFormat="1" ht="24.95" customHeight="1"/>
    <row r="4465" s="122" customFormat="1" ht="24.95" customHeight="1"/>
    <row r="4466" s="122" customFormat="1" ht="24.95" customHeight="1"/>
    <row r="4467" s="122" customFormat="1" ht="24.95" customHeight="1"/>
    <row r="4468" s="122" customFormat="1" ht="24.95" customHeight="1"/>
    <row r="4469" s="122" customFormat="1" ht="24.95" customHeight="1"/>
    <row r="4470" s="122" customFormat="1" ht="24.95" customHeight="1"/>
    <row r="4471" s="122" customFormat="1" ht="24.95" customHeight="1"/>
    <row r="4472" s="122" customFormat="1" ht="24.95" customHeight="1"/>
    <row r="4473" s="122" customFormat="1" ht="24.95" customHeight="1"/>
    <row r="4474" s="122" customFormat="1" ht="24.95" customHeight="1"/>
    <row r="4475" s="122" customFormat="1" ht="24.95" customHeight="1"/>
    <row r="4476" s="122" customFormat="1" ht="24.95" customHeight="1"/>
    <row r="4477" s="122" customFormat="1" ht="24.95" customHeight="1"/>
    <row r="4478" s="122" customFormat="1" ht="24.95" customHeight="1"/>
    <row r="4479" s="122" customFormat="1" ht="24.95" customHeight="1"/>
    <row r="4480" s="122" customFormat="1" ht="24.95" customHeight="1"/>
    <row r="4481" s="122" customFormat="1" ht="24.95" customHeight="1"/>
    <row r="4482" s="122" customFormat="1" ht="24.95" customHeight="1"/>
    <row r="4483" s="122" customFormat="1" ht="24.95" customHeight="1"/>
    <row r="4484" s="122" customFormat="1" ht="24.95" customHeight="1"/>
    <row r="4485" s="122" customFormat="1" ht="24.95" customHeight="1"/>
    <row r="4486" s="122" customFormat="1" ht="24.95" customHeight="1"/>
    <row r="4487" s="122" customFormat="1" ht="24.95" customHeight="1"/>
    <row r="4488" s="122" customFormat="1" ht="24.95" customHeight="1"/>
    <row r="4489" s="122" customFormat="1" ht="24.95" customHeight="1"/>
    <row r="4490" s="122" customFormat="1" ht="24.95" customHeight="1"/>
    <row r="4491" s="122" customFormat="1" ht="24.95" customHeight="1"/>
    <row r="4492" s="122" customFormat="1" ht="24.95" customHeight="1"/>
    <row r="4493" s="122" customFormat="1" ht="24.95" customHeight="1"/>
    <row r="4494" s="122" customFormat="1" ht="24.95" customHeight="1"/>
    <row r="4495" s="122" customFormat="1" ht="24.95" customHeight="1"/>
    <row r="4496" s="122" customFormat="1" ht="24.95" customHeight="1"/>
    <row r="4497" s="122" customFormat="1" ht="24.95" customHeight="1"/>
    <row r="4498" s="122" customFormat="1" ht="24.95" customHeight="1"/>
    <row r="4499" s="122" customFormat="1" ht="24.95" customHeight="1"/>
    <row r="4500" s="122" customFormat="1" ht="24.95" customHeight="1"/>
    <row r="4501" s="122" customFormat="1" ht="24.95" customHeight="1"/>
    <row r="4502" s="122" customFormat="1" ht="24.95" customHeight="1"/>
    <row r="4503" s="122" customFormat="1" ht="24.95" customHeight="1"/>
    <row r="4504" s="122" customFormat="1" ht="24.95" customHeight="1"/>
    <row r="4505" s="122" customFormat="1" ht="24.95" customHeight="1"/>
    <row r="4506" s="122" customFormat="1" ht="24.95" customHeight="1"/>
    <row r="4507" s="122" customFormat="1" ht="24.95" customHeight="1"/>
    <row r="4508" s="122" customFormat="1" ht="24.95" customHeight="1"/>
    <row r="4509" s="122" customFormat="1" ht="24.95" customHeight="1"/>
    <row r="4510" s="122" customFormat="1" ht="24.95" customHeight="1"/>
    <row r="4511" s="122" customFormat="1" ht="24.95" customHeight="1"/>
    <row r="4512" s="122" customFormat="1" ht="24.95" customHeight="1"/>
    <row r="4513" s="122" customFormat="1" ht="24.95" customHeight="1"/>
    <row r="4514" s="122" customFormat="1" ht="24.95" customHeight="1"/>
    <row r="4515" s="122" customFormat="1" ht="24.95" customHeight="1"/>
    <row r="4516" s="122" customFormat="1" ht="24.95" customHeight="1"/>
    <row r="4517" s="122" customFormat="1" ht="24.95" customHeight="1"/>
    <row r="4518" s="122" customFormat="1" ht="24.95" customHeight="1"/>
    <row r="4519" s="122" customFormat="1" ht="24.95" customHeight="1"/>
    <row r="4520" s="122" customFormat="1" ht="24.95" customHeight="1"/>
    <row r="4521" s="122" customFormat="1" ht="24.95" customHeight="1"/>
    <row r="4522" s="122" customFormat="1" ht="24.95" customHeight="1"/>
    <row r="4523" s="122" customFormat="1" ht="24.95" customHeight="1"/>
    <row r="4524" s="122" customFormat="1" ht="24.95" customHeight="1"/>
    <row r="4525" s="122" customFormat="1" ht="24.95" customHeight="1"/>
    <row r="4526" s="122" customFormat="1" ht="24.95" customHeight="1"/>
    <row r="4527" s="122" customFormat="1" ht="24.95" customHeight="1"/>
    <row r="4528" s="122" customFormat="1" ht="24.95" customHeight="1"/>
    <row r="4529" s="122" customFormat="1" ht="24.95" customHeight="1"/>
    <row r="4530" s="122" customFormat="1" ht="24.95" customHeight="1"/>
    <row r="4531" s="122" customFormat="1" ht="24.95" customHeight="1"/>
    <row r="4532" s="122" customFormat="1" ht="24.95" customHeight="1"/>
    <row r="4533" s="122" customFormat="1" ht="24.95" customHeight="1"/>
    <row r="4534" s="122" customFormat="1" ht="24.95" customHeight="1"/>
    <row r="4535" s="122" customFormat="1" ht="24.95" customHeight="1"/>
    <row r="4536" s="122" customFormat="1" ht="24.95" customHeight="1"/>
    <row r="4537" s="122" customFormat="1" ht="24.95" customHeight="1"/>
    <row r="4538" s="122" customFormat="1" ht="24.95" customHeight="1"/>
    <row r="4539" s="122" customFormat="1" ht="24.95" customHeight="1"/>
    <row r="4540" s="122" customFormat="1" ht="24.95" customHeight="1"/>
    <row r="4541" s="122" customFormat="1" ht="24.95" customHeight="1"/>
    <row r="4542" s="122" customFormat="1" ht="24.95" customHeight="1"/>
    <row r="4543" s="122" customFormat="1" ht="24.95" customHeight="1"/>
    <row r="4544" s="122" customFormat="1" ht="24.95" customHeight="1"/>
    <row r="4545" s="122" customFormat="1" ht="24.95" customHeight="1"/>
    <row r="4546" s="122" customFormat="1" ht="24.95" customHeight="1"/>
    <row r="4547" s="122" customFormat="1" ht="24.95" customHeight="1"/>
    <row r="4548" s="122" customFormat="1" ht="24.95" customHeight="1"/>
    <row r="4549" s="122" customFormat="1" ht="24.95" customHeight="1"/>
    <row r="4550" s="122" customFormat="1" ht="24.95" customHeight="1"/>
    <row r="4551" s="122" customFormat="1" ht="24.95" customHeight="1"/>
    <row r="4552" s="122" customFormat="1" ht="24.95" customHeight="1"/>
    <row r="4553" s="122" customFormat="1" ht="24.95" customHeight="1"/>
    <row r="4554" s="122" customFormat="1" ht="24.95" customHeight="1"/>
    <row r="4555" s="122" customFormat="1" ht="24.95" customHeight="1"/>
    <row r="4556" s="122" customFormat="1" ht="24.95" customHeight="1"/>
    <row r="4557" s="122" customFormat="1" ht="24.95" customHeight="1"/>
    <row r="4558" s="122" customFormat="1" ht="24.95" customHeight="1"/>
    <row r="4559" s="122" customFormat="1" ht="24.95" customHeight="1"/>
    <row r="4560" s="122" customFormat="1" ht="24.95" customHeight="1"/>
    <row r="4561" s="122" customFormat="1" ht="24.95" customHeight="1"/>
    <row r="4562" s="122" customFormat="1" ht="24.95" customHeight="1"/>
    <row r="4563" s="122" customFormat="1" ht="24.95" customHeight="1"/>
    <row r="4564" s="122" customFormat="1" ht="24.95" customHeight="1"/>
    <row r="4565" s="122" customFormat="1" ht="24.95" customHeight="1"/>
    <row r="4566" s="122" customFormat="1" ht="24.95" customHeight="1"/>
    <row r="4567" s="122" customFormat="1" ht="24.95" customHeight="1"/>
    <row r="4568" s="122" customFormat="1" ht="24.95" customHeight="1"/>
    <row r="4569" s="122" customFormat="1" ht="24.95" customHeight="1"/>
    <row r="4570" s="122" customFormat="1" ht="24.95" customHeight="1"/>
    <row r="4571" s="122" customFormat="1" ht="24.95" customHeight="1"/>
    <row r="4572" s="122" customFormat="1" ht="24.95" customHeight="1"/>
    <row r="4573" s="122" customFormat="1" ht="24.95" customHeight="1"/>
    <row r="4574" s="122" customFormat="1" ht="24.95" customHeight="1"/>
    <row r="4575" s="122" customFormat="1" ht="24.95" customHeight="1"/>
    <row r="4576" s="122" customFormat="1" ht="24.95" customHeight="1"/>
    <row r="4577" s="122" customFormat="1" ht="24.95" customHeight="1"/>
    <row r="4578" s="122" customFormat="1" ht="24.95" customHeight="1"/>
    <row r="4579" s="122" customFormat="1" ht="24.95" customHeight="1"/>
    <row r="4580" s="122" customFormat="1" ht="24.95" customHeight="1"/>
    <row r="4581" s="122" customFormat="1" ht="24.95" customHeight="1"/>
    <row r="4582" s="122" customFormat="1" ht="24.95" customHeight="1"/>
    <row r="4583" s="122" customFormat="1" ht="24.95" customHeight="1"/>
    <row r="4584" s="122" customFormat="1" ht="24.95" customHeight="1"/>
    <row r="4585" s="122" customFormat="1" ht="24.95" customHeight="1"/>
    <row r="4586" s="122" customFormat="1" ht="24.95" customHeight="1"/>
    <row r="4587" s="122" customFormat="1" ht="24.95" customHeight="1"/>
    <row r="4588" s="122" customFormat="1" ht="24.95" customHeight="1"/>
    <row r="4589" s="122" customFormat="1" ht="24.95" customHeight="1"/>
    <row r="4590" s="122" customFormat="1" ht="24.95" customHeight="1"/>
    <row r="4591" s="122" customFormat="1" ht="24.95" customHeight="1"/>
    <row r="4592" s="122" customFormat="1" ht="24.95" customHeight="1"/>
    <row r="4593" s="122" customFormat="1" ht="24.95" customHeight="1"/>
    <row r="4594" s="122" customFormat="1" ht="24.95" customHeight="1"/>
    <row r="4595" s="122" customFormat="1" ht="24.95" customHeight="1"/>
    <row r="4596" s="122" customFormat="1" ht="24.95" customHeight="1"/>
    <row r="4597" s="122" customFormat="1" ht="24.95" customHeight="1"/>
    <row r="4598" s="122" customFormat="1" ht="24.95" customHeight="1"/>
    <row r="4599" s="122" customFormat="1" ht="24.95" customHeight="1"/>
    <row r="4600" s="122" customFormat="1" ht="24.95" customHeight="1"/>
    <row r="4601" s="122" customFormat="1" ht="24.95" customHeight="1"/>
    <row r="4602" s="122" customFormat="1" ht="24.95" customHeight="1"/>
    <row r="4603" s="122" customFormat="1" ht="24.95" customHeight="1"/>
    <row r="4604" s="122" customFormat="1" ht="24.95" customHeight="1"/>
    <row r="4605" s="122" customFormat="1" ht="24.95" customHeight="1"/>
    <row r="4606" s="122" customFormat="1" ht="24.95" customHeight="1"/>
    <row r="4607" s="122" customFormat="1" ht="24.95" customHeight="1"/>
    <row r="4608" s="122" customFormat="1" ht="24.95" customHeight="1"/>
    <row r="4609" s="122" customFormat="1" ht="24.95" customHeight="1"/>
    <row r="4610" s="122" customFormat="1" ht="24.95" customHeight="1"/>
    <row r="4611" s="122" customFormat="1" ht="24.95" customHeight="1"/>
    <row r="4612" s="122" customFormat="1" ht="24.95" customHeight="1"/>
    <row r="4613" s="122" customFormat="1" ht="24.95" customHeight="1"/>
    <row r="4614" s="122" customFormat="1" ht="24.95" customHeight="1"/>
    <row r="4615" s="122" customFormat="1" ht="24.95" customHeight="1"/>
    <row r="4616" s="122" customFormat="1" ht="24.95" customHeight="1"/>
    <row r="4617" s="122" customFormat="1" ht="24.95" customHeight="1"/>
    <row r="4618" s="122" customFormat="1" ht="24.95" customHeight="1"/>
    <row r="4619" s="122" customFormat="1" ht="24.95" customHeight="1"/>
    <row r="4620" s="122" customFormat="1" ht="24.95" customHeight="1"/>
    <row r="4621" s="122" customFormat="1" ht="24.95" customHeight="1"/>
    <row r="4622" s="122" customFormat="1" ht="24.95" customHeight="1"/>
    <row r="4623" s="122" customFormat="1" ht="24.95" customHeight="1"/>
    <row r="4624" s="122" customFormat="1" ht="24.95" customHeight="1"/>
    <row r="4625" s="122" customFormat="1" ht="24.95" customHeight="1"/>
    <row r="4626" s="122" customFormat="1" ht="24.95" customHeight="1"/>
    <row r="4627" s="122" customFormat="1" ht="24.95" customHeight="1"/>
    <row r="4628" s="122" customFormat="1" ht="24.95" customHeight="1"/>
    <row r="4629" s="122" customFormat="1" ht="24.95" customHeight="1"/>
    <row r="4630" s="122" customFormat="1" ht="24.95" customHeight="1"/>
    <row r="4631" s="122" customFormat="1" ht="24.95" customHeight="1"/>
    <row r="4632" s="122" customFormat="1" ht="24.95" customHeight="1"/>
    <row r="4633" s="122" customFormat="1" ht="24.95" customHeight="1"/>
    <row r="4634" s="122" customFormat="1" ht="24.95" customHeight="1"/>
    <row r="4635" s="122" customFormat="1" ht="24.95" customHeight="1"/>
    <row r="4636" s="122" customFormat="1" ht="24.95" customHeight="1"/>
    <row r="4637" s="122" customFormat="1" ht="24.95" customHeight="1"/>
    <row r="4638" s="122" customFormat="1" ht="24.95" customHeight="1"/>
    <row r="4639" s="122" customFormat="1" ht="24.95" customHeight="1"/>
    <row r="4640" s="122" customFormat="1" ht="24.95" customHeight="1"/>
    <row r="4641" s="122" customFormat="1" ht="24.95" customHeight="1"/>
    <row r="4642" s="122" customFormat="1" ht="24.95" customHeight="1"/>
    <row r="4643" s="122" customFormat="1" ht="24.95" customHeight="1"/>
    <row r="4644" s="122" customFormat="1" ht="24.95" customHeight="1"/>
    <row r="4645" s="122" customFormat="1" ht="24.95" customHeight="1"/>
    <row r="4646" s="122" customFormat="1" ht="24.95" customHeight="1"/>
    <row r="4647" s="122" customFormat="1" ht="24.95" customHeight="1"/>
    <row r="4648" s="122" customFormat="1" ht="24.95" customHeight="1"/>
    <row r="4649" s="122" customFormat="1" ht="24.95" customHeight="1"/>
    <row r="4650" s="122" customFormat="1" ht="24.95" customHeight="1"/>
    <row r="4651" s="122" customFormat="1" ht="24.95" customHeight="1"/>
    <row r="4652" s="122" customFormat="1" ht="24.95" customHeight="1"/>
    <row r="4653" s="122" customFormat="1" ht="24.95" customHeight="1"/>
    <row r="4654" s="122" customFormat="1" ht="24.95" customHeight="1"/>
    <row r="4655" s="122" customFormat="1" ht="24.95" customHeight="1"/>
    <row r="4656" s="122" customFormat="1" ht="24.95" customHeight="1"/>
    <row r="4657" s="122" customFormat="1" ht="24.95" customHeight="1"/>
    <row r="4658" s="122" customFormat="1" ht="24.95" customHeight="1"/>
    <row r="4659" s="122" customFormat="1" ht="24.95" customHeight="1"/>
    <row r="4660" s="122" customFormat="1" ht="24.95" customHeight="1"/>
    <row r="4661" s="122" customFormat="1" ht="24.95" customHeight="1"/>
    <row r="4662" s="122" customFormat="1" ht="24.95" customHeight="1"/>
    <row r="4663" s="122" customFormat="1" ht="24.95" customHeight="1"/>
    <row r="4664" s="122" customFormat="1" ht="24.95" customHeight="1"/>
    <row r="4665" s="122" customFormat="1" ht="24.95" customHeight="1"/>
    <row r="4666" s="122" customFormat="1" ht="24.95" customHeight="1"/>
    <row r="4667" s="122" customFormat="1" ht="24.95" customHeight="1"/>
    <row r="4668" s="122" customFormat="1" ht="24.95" customHeight="1"/>
    <row r="4669" s="122" customFormat="1" ht="24.95" customHeight="1"/>
    <row r="4670" s="122" customFormat="1" ht="24.95" customHeight="1"/>
    <row r="4671" s="122" customFormat="1" ht="24.95" customHeight="1"/>
    <row r="4672" s="122" customFormat="1" ht="24.95" customHeight="1"/>
    <row r="4673" s="122" customFormat="1" ht="24.95" customHeight="1"/>
    <row r="4674" s="122" customFormat="1" ht="24.95" customHeight="1"/>
    <row r="4675" s="122" customFormat="1" ht="24.95" customHeight="1"/>
    <row r="4676" s="122" customFormat="1" ht="24.95" customHeight="1"/>
    <row r="4677" s="122" customFormat="1" ht="24.95" customHeight="1"/>
    <row r="4678" s="122" customFormat="1" ht="24.95" customHeight="1"/>
    <row r="4679" s="122" customFormat="1" ht="24.95" customHeight="1"/>
    <row r="4680" s="122" customFormat="1" ht="24.95" customHeight="1"/>
    <row r="4681" s="122" customFormat="1" ht="24.95" customHeight="1"/>
    <row r="4682" s="122" customFormat="1" ht="24.95" customHeight="1"/>
    <row r="4683" s="122" customFormat="1" ht="24.95" customHeight="1"/>
    <row r="4684" s="122" customFormat="1" ht="24.95" customHeight="1"/>
    <row r="4685" s="122" customFormat="1" ht="24.95" customHeight="1"/>
    <row r="4686" s="122" customFormat="1" ht="24.95" customHeight="1"/>
    <row r="4687" s="122" customFormat="1" ht="24.95" customHeight="1"/>
    <row r="4688" s="122" customFormat="1" ht="24.95" customHeight="1"/>
    <row r="4689" s="122" customFormat="1" ht="24.95" customHeight="1"/>
    <row r="4690" s="122" customFormat="1" ht="24.95" customHeight="1"/>
    <row r="4691" s="122" customFormat="1" ht="24.95" customHeight="1"/>
    <row r="4692" s="122" customFormat="1" ht="24.95" customHeight="1"/>
    <row r="4693" s="122" customFormat="1" ht="24.95" customHeight="1"/>
    <row r="4694" s="122" customFormat="1" ht="24.95" customHeight="1"/>
    <row r="4695" s="122" customFormat="1" ht="24.95" customHeight="1"/>
    <row r="4696" s="122" customFormat="1" ht="24.95" customHeight="1"/>
    <row r="4697" s="122" customFormat="1" ht="24.95" customHeight="1"/>
    <row r="4698" s="122" customFormat="1" ht="24.95" customHeight="1"/>
    <row r="4699" s="122" customFormat="1" ht="24.95" customHeight="1"/>
    <row r="4700" s="122" customFormat="1" ht="24.95" customHeight="1"/>
    <row r="4701" s="122" customFormat="1" ht="24.95" customHeight="1"/>
    <row r="4702" s="122" customFormat="1" ht="24.95" customHeight="1"/>
    <row r="4703" s="122" customFormat="1" ht="24.95" customHeight="1"/>
    <row r="4704" s="122" customFormat="1" ht="24.95" customHeight="1"/>
    <row r="4705" s="122" customFormat="1" ht="24.95" customHeight="1"/>
    <row r="4706" s="122" customFormat="1" ht="24.95" customHeight="1"/>
    <row r="4707" s="122" customFormat="1" ht="24.95" customHeight="1"/>
    <row r="4708" s="122" customFormat="1" ht="24.95" customHeight="1"/>
    <row r="4709" s="122" customFormat="1" ht="24.95" customHeight="1"/>
    <row r="4710" s="122" customFormat="1" ht="24.95" customHeight="1"/>
    <row r="4711" s="122" customFormat="1" ht="24.95" customHeight="1"/>
    <row r="4712" s="122" customFormat="1" ht="24.95" customHeight="1"/>
    <row r="4713" s="122" customFormat="1" ht="24.95" customHeight="1"/>
    <row r="4714" s="122" customFormat="1" ht="24.95" customHeight="1"/>
    <row r="4715" s="122" customFormat="1" ht="24.95" customHeight="1"/>
    <row r="4716" s="122" customFormat="1" ht="24.95" customHeight="1"/>
    <row r="4717" s="122" customFormat="1" ht="24.95" customHeight="1"/>
    <row r="4718" s="122" customFormat="1" ht="24.95" customHeight="1"/>
    <row r="4719" s="122" customFormat="1" ht="24.95" customHeight="1"/>
    <row r="4720" s="122" customFormat="1" ht="24.95" customHeight="1"/>
    <row r="4721" s="122" customFormat="1" ht="24.95" customHeight="1"/>
    <row r="4722" s="122" customFormat="1" ht="24.95" customHeight="1"/>
    <row r="4723" s="122" customFormat="1" ht="24.95" customHeight="1"/>
    <row r="4724" s="122" customFormat="1" ht="24.95" customHeight="1"/>
    <row r="4725" s="122" customFormat="1" ht="24.95" customHeight="1"/>
    <row r="4726" s="122" customFormat="1" ht="24.95" customHeight="1"/>
    <row r="4727" s="122" customFormat="1" ht="24.95" customHeight="1"/>
    <row r="4728" s="122" customFormat="1" ht="24.95" customHeight="1"/>
    <row r="4729" s="122" customFormat="1" ht="24.95" customHeight="1"/>
    <row r="4730" s="122" customFormat="1" ht="24.95" customHeight="1"/>
    <row r="4731" s="122" customFormat="1" ht="24.95" customHeight="1"/>
    <row r="4732" s="122" customFormat="1" ht="24.95" customHeight="1"/>
    <row r="4733" s="122" customFormat="1" ht="24.95" customHeight="1"/>
    <row r="4734" s="122" customFormat="1" ht="24.95" customHeight="1"/>
    <row r="4735" s="122" customFormat="1" ht="24.95" customHeight="1"/>
    <row r="4736" s="122" customFormat="1" ht="24.95" customHeight="1"/>
    <row r="4737" s="122" customFormat="1" ht="24.95" customHeight="1"/>
    <row r="4738" s="122" customFormat="1" ht="24.95" customHeight="1"/>
    <row r="4739" s="122" customFormat="1" ht="24.95" customHeight="1"/>
    <row r="4740" s="122" customFormat="1" ht="24.95" customHeight="1"/>
    <row r="4741" s="122" customFormat="1" ht="24.95" customHeight="1"/>
    <row r="4742" s="122" customFormat="1" ht="24.95" customHeight="1"/>
    <row r="4743" s="122" customFormat="1" ht="24.95" customHeight="1"/>
    <row r="4744" s="122" customFormat="1" ht="24.95" customHeight="1"/>
    <row r="4745" s="122" customFormat="1" ht="24.95" customHeight="1"/>
    <row r="4746" s="122" customFormat="1" ht="24.95" customHeight="1"/>
    <row r="4747" s="122" customFormat="1" ht="24.95" customHeight="1"/>
    <row r="4748" s="122" customFormat="1" ht="24.95" customHeight="1"/>
    <row r="4749" s="122" customFormat="1" ht="24.95" customHeight="1"/>
    <row r="4750" s="122" customFormat="1" ht="24.95" customHeight="1"/>
    <row r="4751" s="122" customFormat="1" ht="24.95" customHeight="1"/>
    <row r="4752" s="122" customFormat="1" ht="24.95" customHeight="1"/>
    <row r="4753" s="122" customFormat="1" ht="24.95" customHeight="1"/>
    <row r="4754" s="122" customFormat="1" ht="24.95" customHeight="1"/>
    <row r="4755" s="122" customFormat="1" ht="24.95" customHeight="1"/>
    <row r="4756" s="122" customFormat="1" ht="24.95" customHeight="1"/>
    <row r="4757" s="122" customFormat="1" ht="24.95" customHeight="1"/>
    <row r="4758" s="122" customFormat="1" ht="24.95" customHeight="1"/>
    <row r="4759" s="122" customFormat="1" ht="24.95" customHeight="1"/>
    <row r="4760" s="122" customFormat="1" ht="24.95" customHeight="1"/>
    <row r="4761" s="122" customFormat="1" ht="24.95" customHeight="1"/>
    <row r="4762" s="122" customFormat="1" ht="24.95" customHeight="1"/>
    <row r="4763" s="122" customFormat="1" ht="24.95" customHeight="1"/>
    <row r="4764" s="122" customFormat="1" ht="24.95" customHeight="1"/>
    <row r="4765" s="122" customFormat="1" ht="24.95" customHeight="1"/>
    <row r="4766" s="122" customFormat="1" ht="24.95" customHeight="1"/>
    <row r="4767" s="122" customFormat="1" ht="24.95" customHeight="1"/>
    <row r="4768" s="122" customFormat="1" ht="24.95" customHeight="1"/>
    <row r="4769" s="122" customFormat="1" ht="24.95" customHeight="1"/>
    <row r="4770" s="122" customFormat="1" ht="24.95" customHeight="1"/>
    <row r="4771" s="122" customFormat="1" ht="24.95" customHeight="1"/>
    <row r="4772" s="122" customFormat="1" ht="24.95" customHeight="1"/>
  </sheetData>
  <mergeCells count="1">
    <mergeCell ref="A1:B1"/>
  </mergeCells>
  <printOptions horizontalCentered="1"/>
  <pageMargins left="0.78740157480315" right="0.78740157480315" top="0.905511811023622" bottom="0.708661417322835" header="0.31496062992126" footer="0.31496062992126"/>
  <pageSetup paperSize="9" scale="95" firstPageNumber="8" orientation="portrait" useFirstPageNumber="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29"/>
  <sheetViews>
    <sheetView showGridLines="0" showZeros="0" showOutlineSymbols="0" workbookViewId="0">
      <pane xSplit="1" ySplit="3" topLeftCell="B4" activePane="bottomRight" state="frozen"/>
      <selection/>
      <selection pane="topRight"/>
      <selection pane="bottomLeft"/>
      <selection pane="bottomRight" activeCell="O14" sqref="O14"/>
    </sheetView>
  </sheetViews>
  <sheetFormatPr defaultColWidth="9.125" defaultRowHeight="15.6" outlineLevelCol="5"/>
  <cols>
    <col min="1" max="1" width="25.875" style="360" customWidth="1"/>
    <col min="2" max="6" width="10.625" style="360" customWidth="1"/>
    <col min="7" max="237" width="9.125" style="360" customWidth="1"/>
    <col min="238" max="16384" width="9.125" style="360"/>
  </cols>
  <sheetData>
    <row r="1" s="12" customFormat="1" ht="35.1" customHeight="1" spans="1:6">
      <c r="A1" s="289" t="s">
        <v>22</v>
      </c>
      <c r="B1" s="289"/>
      <c r="C1" s="289"/>
      <c r="D1" s="289"/>
      <c r="E1" s="289"/>
      <c r="F1" s="289"/>
    </row>
    <row r="2" s="63" customFormat="1" ht="20.1" customHeight="1" spans="1:6">
      <c r="A2" s="290"/>
      <c r="B2" s="290"/>
      <c r="C2" s="290"/>
      <c r="D2" s="290"/>
      <c r="E2" s="290"/>
      <c r="F2" s="290" t="s">
        <v>1</v>
      </c>
    </row>
    <row r="3" ht="35.1" customHeight="1" spans="1:6">
      <c r="A3" s="291" t="s">
        <v>23</v>
      </c>
      <c r="B3" s="139" t="s">
        <v>24</v>
      </c>
      <c r="C3" s="139" t="s">
        <v>25</v>
      </c>
      <c r="D3" s="139" t="s">
        <v>26</v>
      </c>
      <c r="E3" s="139" t="s">
        <v>27</v>
      </c>
      <c r="F3" s="172" t="s">
        <v>28</v>
      </c>
    </row>
    <row r="4" ht="26.1" customHeight="1" spans="1:6">
      <c r="A4" s="361" t="s">
        <v>29</v>
      </c>
      <c r="B4" s="174">
        <v>41813</v>
      </c>
      <c r="C4" s="174">
        <v>47241</v>
      </c>
      <c r="D4" s="248">
        <f>+C4/B4*100</f>
        <v>112.98</v>
      </c>
      <c r="E4" s="174">
        <v>36797</v>
      </c>
      <c r="F4" s="175">
        <f>+(C4-E4)/E4*100</f>
        <v>28.38</v>
      </c>
    </row>
    <row r="5" ht="26.1" customHeight="1" spans="1:6">
      <c r="A5" s="362" t="s">
        <v>30</v>
      </c>
      <c r="B5" s="174">
        <v>13520</v>
      </c>
      <c r="C5" s="174">
        <v>12092</v>
      </c>
      <c r="D5" s="248">
        <f t="shared" ref="D5:D18" si="0">+C5/B5*100</f>
        <v>89.44</v>
      </c>
      <c r="E5" s="174">
        <v>11467</v>
      </c>
      <c r="F5" s="175">
        <f t="shared" ref="F5:F25" si="1">+(C5-E5)/E5*100</f>
        <v>5.45</v>
      </c>
    </row>
    <row r="6" ht="26.1" customHeight="1" spans="1:6">
      <c r="A6" s="362" t="s">
        <v>31</v>
      </c>
      <c r="B6" s="363">
        <v>6960</v>
      </c>
      <c r="C6" s="174">
        <v>3542</v>
      </c>
      <c r="D6" s="248">
        <f t="shared" si="0"/>
        <v>50.89</v>
      </c>
      <c r="E6" s="174">
        <v>5888</v>
      </c>
      <c r="F6" s="175">
        <f t="shared" si="1"/>
        <v>-39.84</v>
      </c>
    </row>
    <row r="7" ht="26.1" customHeight="1" spans="1:6">
      <c r="A7" s="362" t="s">
        <v>32</v>
      </c>
      <c r="B7" s="363">
        <v>4252</v>
      </c>
      <c r="C7" s="174">
        <v>7160</v>
      </c>
      <c r="D7" s="248">
        <f t="shared" si="0"/>
        <v>168.39</v>
      </c>
      <c r="E7" s="174">
        <v>3931</v>
      </c>
      <c r="F7" s="175">
        <f t="shared" si="1"/>
        <v>82.14</v>
      </c>
    </row>
    <row r="8" ht="26.1" customHeight="1" spans="1:6">
      <c r="A8" s="362" t="s">
        <v>33</v>
      </c>
      <c r="B8" s="363"/>
      <c r="C8" s="174"/>
      <c r="D8" s="248"/>
      <c r="E8" s="174"/>
      <c r="F8" s="175"/>
    </row>
    <row r="9" ht="26.1" customHeight="1" spans="1:6">
      <c r="A9" s="362" t="s">
        <v>34</v>
      </c>
      <c r="B9" s="174">
        <v>4200</v>
      </c>
      <c r="C9" s="364">
        <v>3809</v>
      </c>
      <c r="D9" s="248">
        <f t="shared" si="0"/>
        <v>90.69</v>
      </c>
      <c r="E9" s="364">
        <v>4205</v>
      </c>
      <c r="F9" s="175">
        <f t="shared" si="1"/>
        <v>-9.42</v>
      </c>
    </row>
    <row r="10" ht="26.1" customHeight="1" spans="1:6">
      <c r="A10" s="362" t="s">
        <v>35</v>
      </c>
      <c r="B10" s="174">
        <v>4500</v>
      </c>
      <c r="C10" s="174">
        <v>1237</v>
      </c>
      <c r="D10" s="248">
        <f t="shared" si="0"/>
        <v>27.49</v>
      </c>
      <c r="E10" s="174">
        <v>4432</v>
      </c>
      <c r="F10" s="175">
        <f t="shared" si="1"/>
        <v>-72.09</v>
      </c>
    </row>
    <row r="11" ht="26.1" customHeight="1" spans="1:6">
      <c r="A11" s="362" t="s">
        <v>36</v>
      </c>
      <c r="B11" s="174"/>
      <c r="C11" s="174"/>
      <c r="D11" s="248"/>
      <c r="E11" s="174"/>
      <c r="F11" s="175"/>
    </row>
    <row r="12" ht="26.1" customHeight="1" spans="1:6">
      <c r="A12" s="362" t="s">
        <v>37</v>
      </c>
      <c r="B12" s="174">
        <v>8381</v>
      </c>
      <c r="C12" s="174">
        <f>C4-27840</f>
        <v>19401</v>
      </c>
      <c r="D12" s="248">
        <f t="shared" si="0"/>
        <v>231.49</v>
      </c>
      <c r="E12" s="174">
        <v>6874</v>
      </c>
      <c r="F12" s="175">
        <f t="shared" si="1"/>
        <v>182.24</v>
      </c>
    </row>
    <row r="13" ht="26.1" customHeight="1" spans="1:6">
      <c r="A13" s="361" t="s">
        <v>38</v>
      </c>
      <c r="B13" s="174">
        <f>SUM(B14:B20)</f>
        <v>10000</v>
      </c>
      <c r="C13" s="174">
        <f>SUM(C14:C20)</f>
        <v>9318</v>
      </c>
      <c r="D13" s="248">
        <f t="shared" si="0"/>
        <v>93.18</v>
      </c>
      <c r="E13" s="174">
        <f>SUM(E14:E20)</f>
        <v>10359</v>
      </c>
      <c r="F13" s="175">
        <f t="shared" si="1"/>
        <v>-10.05</v>
      </c>
    </row>
    <row r="14" ht="26.1" customHeight="1" spans="1:6">
      <c r="A14" s="362" t="s">
        <v>39</v>
      </c>
      <c r="B14" s="174">
        <v>6800</v>
      </c>
      <c r="C14" s="174">
        <v>5189</v>
      </c>
      <c r="D14" s="248">
        <f t="shared" si="0"/>
        <v>76.31</v>
      </c>
      <c r="E14" s="174">
        <v>6117</v>
      </c>
      <c r="F14" s="175">
        <f t="shared" si="1"/>
        <v>-15.17</v>
      </c>
    </row>
    <row r="15" ht="26.1" customHeight="1" spans="1:6">
      <c r="A15" s="362" t="s">
        <v>40</v>
      </c>
      <c r="B15" s="174">
        <v>1000</v>
      </c>
      <c r="C15" s="174">
        <v>785</v>
      </c>
      <c r="D15" s="248">
        <f t="shared" si="0"/>
        <v>78.5</v>
      </c>
      <c r="E15" s="174">
        <v>2074</v>
      </c>
      <c r="F15" s="175">
        <f t="shared" si="1"/>
        <v>-62.15</v>
      </c>
    </row>
    <row r="16" ht="26.1" customHeight="1" spans="1:6">
      <c r="A16" s="362" t="s">
        <v>41</v>
      </c>
      <c r="B16" s="174">
        <v>350</v>
      </c>
      <c r="C16" s="174">
        <v>475</v>
      </c>
      <c r="D16" s="248">
        <f t="shared" si="0"/>
        <v>135.71</v>
      </c>
      <c r="E16" s="174">
        <v>340</v>
      </c>
      <c r="F16" s="175">
        <f t="shared" si="1"/>
        <v>39.71</v>
      </c>
    </row>
    <row r="17" ht="26.1" customHeight="1" spans="1:6">
      <c r="A17" s="362" t="s">
        <v>42</v>
      </c>
      <c r="B17" s="174"/>
      <c r="C17" s="174"/>
      <c r="D17" s="248"/>
      <c r="E17" s="174"/>
      <c r="F17" s="175"/>
    </row>
    <row r="18" ht="26.1" customHeight="1" spans="1:6">
      <c r="A18" s="362" t="s">
        <v>43</v>
      </c>
      <c r="B18" s="174">
        <v>1700</v>
      </c>
      <c r="C18" s="174">
        <v>2507</v>
      </c>
      <c r="D18" s="248">
        <f t="shared" si="0"/>
        <v>147.47</v>
      </c>
      <c r="E18" s="174">
        <v>1683</v>
      </c>
      <c r="F18" s="175">
        <f t="shared" si="1"/>
        <v>48.96</v>
      </c>
    </row>
    <row r="19" ht="26.1" customHeight="1" spans="1:6">
      <c r="A19" s="362" t="s">
        <v>44</v>
      </c>
      <c r="B19" s="174"/>
      <c r="C19" s="174"/>
      <c r="D19" s="248"/>
      <c r="E19" s="174"/>
      <c r="F19" s="175"/>
    </row>
    <row r="20" ht="26.1" customHeight="1" spans="1:6">
      <c r="A20" s="362" t="s">
        <v>45</v>
      </c>
      <c r="B20" s="174">
        <v>150</v>
      </c>
      <c r="C20" s="174">
        <v>362</v>
      </c>
      <c r="D20" s="248">
        <f>+C20/B20*100</f>
        <v>241.33</v>
      </c>
      <c r="E20" s="174">
        <v>145</v>
      </c>
      <c r="F20" s="175">
        <f t="shared" si="1"/>
        <v>149.66</v>
      </c>
    </row>
    <row r="21" ht="26.1" customHeight="1" spans="1:6">
      <c r="A21" s="182" t="s">
        <v>46</v>
      </c>
      <c r="B21" s="183">
        <f>B4+B13</f>
        <v>51813</v>
      </c>
      <c r="C21" s="183">
        <f>C4+C13</f>
        <v>56559</v>
      </c>
      <c r="D21" s="365">
        <f>+C21/B21*100</f>
        <v>109.16</v>
      </c>
      <c r="E21" s="183">
        <f>E4+E13</f>
        <v>47156</v>
      </c>
      <c r="F21" s="239">
        <f t="shared" si="1"/>
        <v>19.94</v>
      </c>
    </row>
    <row r="22" ht="26.1" customHeight="1" spans="1:6">
      <c r="A22" s="361" t="s">
        <v>47</v>
      </c>
      <c r="B22" s="174">
        <v>201041</v>
      </c>
      <c r="C22" s="174">
        <v>164278</v>
      </c>
      <c r="D22" s="248">
        <f>+C22/B22*100</f>
        <v>81.71</v>
      </c>
      <c r="E22" s="174">
        <f>SUM(E23:E25)</f>
        <v>189017</v>
      </c>
      <c r="F22" s="175">
        <f t="shared" si="1"/>
        <v>-13.09</v>
      </c>
    </row>
    <row r="23" ht="20.1" hidden="1" customHeight="1" spans="1:6">
      <c r="A23" s="366" t="s">
        <v>48</v>
      </c>
      <c r="B23" s="174">
        <v>39320</v>
      </c>
      <c r="C23" s="174">
        <v>51304</v>
      </c>
      <c r="D23" s="248">
        <f t="shared" ref="D23:D32" si="2">+C23/B23*100</f>
        <v>130.48</v>
      </c>
      <c r="E23" s="174">
        <v>51304</v>
      </c>
      <c r="F23" s="175">
        <f t="shared" si="1"/>
        <v>0</v>
      </c>
    </row>
    <row r="24" ht="20.1" hidden="1" customHeight="1" spans="1:6">
      <c r="A24" s="366" t="s">
        <v>49</v>
      </c>
      <c r="B24" s="174">
        <v>0</v>
      </c>
      <c r="C24" s="174">
        <v>66163</v>
      </c>
      <c r="D24" s="248"/>
      <c r="E24" s="174">
        <v>66163</v>
      </c>
      <c r="F24" s="298">
        <f t="shared" si="1"/>
        <v>0</v>
      </c>
    </row>
    <row r="25" ht="20.1" hidden="1" customHeight="1" spans="1:6">
      <c r="A25" s="366" t="s">
        <v>50</v>
      </c>
      <c r="B25" s="174">
        <v>41674</v>
      </c>
      <c r="C25" s="174">
        <v>71550</v>
      </c>
      <c r="D25" s="248">
        <f t="shared" si="2"/>
        <v>171.69</v>
      </c>
      <c r="E25" s="174">
        <v>71550</v>
      </c>
      <c r="F25" s="175">
        <f t="shared" si="1"/>
        <v>0</v>
      </c>
    </row>
    <row r="26" ht="26.1" customHeight="1" spans="1:6">
      <c r="A26" s="361" t="s">
        <v>51</v>
      </c>
      <c r="B26" s="174">
        <v>34701</v>
      </c>
      <c r="C26" s="174">
        <v>-168</v>
      </c>
      <c r="D26" s="248">
        <f t="shared" si="2"/>
        <v>-0.48</v>
      </c>
      <c r="E26" s="174">
        <f>SUM(E27:E32)</f>
        <v>31814</v>
      </c>
      <c r="F26" s="175">
        <f t="shared" ref="F26:F45" si="3">+(C26-E26)/E26*100</f>
        <v>-100.53</v>
      </c>
    </row>
    <row r="27" ht="20.1" hidden="1" customHeight="1" spans="1:6">
      <c r="A27" s="366" t="s">
        <v>52</v>
      </c>
      <c r="B27" s="174">
        <v>9830</v>
      </c>
      <c r="C27" s="174">
        <v>12826</v>
      </c>
      <c r="D27" s="248">
        <f t="shared" si="2"/>
        <v>130.48</v>
      </c>
      <c r="E27" s="174">
        <v>12826</v>
      </c>
      <c r="F27" s="175">
        <f t="shared" si="3"/>
        <v>0</v>
      </c>
    </row>
    <row r="28" ht="20.1" hidden="1" customHeight="1" spans="1:6">
      <c r="A28" s="366" t="s">
        <v>53</v>
      </c>
      <c r="B28" s="174">
        <v>0</v>
      </c>
      <c r="C28" s="174">
        <v>0</v>
      </c>
      <c r="D28" s="248"/>
      <c r="E28" s="174">
        <v>0</v>
      </c>
      <c r="F28" s="298" t="e">
        <f t="shared" si="3"/>
        <v>#DIV/0!</v>
      </c>
    </row>
    <row r="29" ht="20.1" hidden="1" customHeight="1" spans="1:6">
      <c r="A29" s="366" t="s">
        <v>54</v>
      </c>
      <c r="B29" s="174">
        <v>8335</v>
      </c>
      <c r="C29" s="174">
        <v>14310</v>
      </c>
      <c r="D29" s="248">
        <f t="shared" si="2"/>
        <v>171.69</v>
      </c>
      <c r="E29" s="174">
        <v>14310</v>
      </c>
      <c r="F29" s="175">
        <f t="shared" si="3"/>
        <v>0</v>
      </c>
    </row>
    <row r="30" ht="20.1" hidden="1" customHeight="1" spans="1:6">
      <c r="A30" s="366" t="s">
        <v>55</v>
      </c>
      <c r="B30" s="174">
        <v>13</v>
      </c>
      <c r="C30" s="174">
        <v>0</v>
      </c>
      <c r="D30" s="248">
        <f t="shared" si="2"/>
        <v>0</v>
      </c>
      <c r="E30" s="174">
        <v>0</v>
      </c>
      <c r="F30" s="175" t="e">
        <f t="shared" si="3"/>
        <v>#DIV/0!</v>
      </c>
    </row>
    <row r="31" ht="20.1" hidden="1" customHeight="1" spans="1:6">
      <c r="A31" s="366" t="s">
        <v>56</v>
      </c>
      <c r="B31" s="174">
        <v>5340</v>
      </c>
      <c r="C31" s="174">
        <v>4644</v>
      </c>
      <c r="D31" s="248">
        <f t="shared" si="2"/>
        <v>86.97</v>
      </c>
      <c r="E31" s="174">
        <v>4644</v>
      </c>
      <c r="F31" s="175">
        <f t="shared" si="3"/>
        <v>0</v>
      </c>
    </row>
    <row r="32" ht="20.1" hidden="1" customHeight="1" spans="1:6">
      <c r="A32" s="366" t="s">
        <v>57</v>
      </c>
      <c r="B32" s="174">
        <v>0</v>
      </c>
      <c r="C32" s="174">
        <v>34</v>
      </c>
      <c r="D32" s="248" t="e">
        <f t="shared" si="2"/>
        <v>#DIV/0!</v>
      </c>
      <c r="E32" s="174">
        <v>34</v>
      </c>
      <c r="F32" s="298">
        <f t="shared" si="3"/>
        <v>0</v>
      </c>
    </row>
    <row r="33" ht="26.1" customHeight="1" spans="1:6">
      <c r="A33" s="367" t="s">
        <v>58</v>
      </c>
      <c r="B33" s="174">
        <v>108570</v>
      </c>
      <c r="C33" s="174">
        <v>115051</v>
      </c>
      <c r="D33" s="248">
        <f>C33/B33*100</f>
        <v>105.97</v>
      </c>
      <c r="E33" s="174">
        <f>SUM(E34:E44)</f>
        <v>103452</v>
      </c>
      <c r="F33" s="298">
        <f t="shared" si="3"/>
        <v>11.21</v>
      </c>
    </row>
    <row r="34" ht="20.1" hidden="1" customHeight="1" spans="1:6">
      <c r="A34" s="368" t="s">
        <v>59</v>
      </c>
      <c r="B34" s="174">
        <v>17694</v>
      </c>
      <c r="C34" s="174">
        <v>27011</v>
      </c>
      <c r="D34" s="248">
        <f t="shared" ref="D34:D45" si="4">C34/B34*100</f>
        <v>152.66</v>
      </c>
      <c r="E34" s="174">
        <v>27011</v>
      </c>
      <c r="F34" s="298">
        <f t="shared" si="3"/>
        <v>0</v>
      </c>
    </row>
    <row r="35" ht="20.1" hidden="1" customHeight="1" spans="1:6">
      <c r="A35" s="368" t="s">
        <v>60</v>
      </c>
      <c r="B35" s="174">
        <v>5719</v>
      </c>
      <c r="C35" s="174">
        <v>17183</v>
      </c>
      <c r="D35" s="248">
        <f t="shared" si="4"/>
        <v>300.45</v>
      </c>
      <c r="E35" s="174">
        <v>17183</v>
      </c>
      <c r="F35" s="298">
        <f t="shared" si="3"/>
        <v>0</v>
      </c>
    </row>
    <row r="36" ht="20.1" hidden="1" customHeight="1" spans="1:6">
      <c r="A36" s="368" t="s">
        <v>61</v>
      </c>
      <c r="B36" s="174">
        <v>5950</v>
      </c>
      <c r="C36" s="174">
        <v>6388</v>
      </c>
      <c r="D36" s="248">
        <f t="shared" si="4"/>
        <v>107.36</v>
      </c>
      <c r="E36" s="174">
        <v>6388</v>
      </c>
      <c r="F36" s="298">
        <f t="shared" si="3"/>
        <v>0</v>
      </c>
    </row>
    <row r="37" ht="20.1" hidden="1" customHeight="1" spans="1:6">
      <c r="A37" s="368" t="s">
        <v>62</v>
      </c>
      <c r="B37" s="174">
        <v>6582</v>
      </c>
      <c r="C37" s="174">
        <v>11891</v>
      </c>
      <c r="D37" s="248">
        <f t="shared" si="4"/>
        <v>180.66</v>
      </c>
      <c r="E37" s="174">
        <v>11891</v>
      </c>
      <c r="F37" s="298">
        <f t="shared" si="3"/>
        <v>0</v>
      </c>
    </row>
    <row r="38" ht="20.1" hidden="1" customHeight="1" spans="1:6">
      <c r="A38" s="368" t="s">
        <v>63</v>
      </c>
      <c r="B38" s="174">
        <v>1131</v>
      </c>
      <c r="C38" s="174">
        <v>1491</v>
      </c>
      <c r="D38" s="248">
        <f t="shared" si="4"/>
        <v>131.83</v>
      </c>
      <c r="E38" s="174">
        <v>1491</v>
      </c>
      <c r="F38" s="298">
        <f t="shared" si="3"/>
        <v>0</v>
      </c>
    </row>
    <row r="39" ht="20.1" hidden="1" customHeight="1" spans="1:6">
      <c r="A39" s="368" t="s">
        <v>64</v>
      </c>
      <c r="B39" s="174">
        <v>4070</v>
      </c>
      <c r="C39" s="174">
        <v>5077</v>
      </c>
      <c r="D39" s="248">
        <f t="shared" si="4"/>
        <v>124.74</v>
      </c>
      <c r="E39" s="174">
        <v>5077</v>
      </c>
      <c r="F39" s="298">
        <f t="shared" si="3"/>
        <v>0</v>
      </c>
    </row>
    <row r="40" ht="20.1" hidden="1" customHeight="1" spans="1:6">
      <c r="A40" s="368" t="s">
        <v>65</v>
      </c>
      <c r="B40" s="174">
        <v>7476</v>
      </c>
      <c r="C40" s="174">
        <v>6631</v>
      </c>
      <c r="D40" s="248">
        <f t="shared" si="4"/>
        <v>88.7</v>
      </c>
      <c r="E40" s="174">
        <v>6631</v>
      </c>
      <c r="F40" s="298">
        <f t="shared" si="3"/>
        <v>0</v>
      </c>
    </row>
    <row r="41" ht="20.1" hidden="1" customHeight="1" spans="1:6">
      <c r="A41" s="368" t="s">
        <v>66</v>
      </c>
      <c r="B41" s="174">
        <v>2839</v>
      </c>
      <c r="C41" s="174">
        <v>2243</v>
      </c>
      <c r="D41" s="248">
        <f t="shared" si="4"/>
        <v>79.01</v>
      </c>
      <c r="E41" s="174">
        <v>2243</v>
      </c>
      <c r="F41" s="298">
        <f t="shared" si="3"/>
        <v>0</v>
      </c>
    </row>
    <row r="42" ht="20.1" hidden="1" customHeight="1" spans="1:6">
      <c r="A42" s="368" t="s">
        <v>67</v>
      </c>
      <c r="B42" s="174">
        <v>10000</v>
      </c>
      <c r="C42" s="174">
        <v>20197</v>
      </c>
      <c r="D42" s="248">
        <f t="shared" si="4"/>
        <v>201.97</v>
      </c>
      <c r="E42" s="174">
        <v>20197</v>
      </c>
      <c r="F42" s="298">
        <f t="shared" si="3"/>
        <v>0</v>
      </c>
    </row>
    <row r="43" ht="20.1" hidden="1" customHeight="1" spans="1:6">
      <c r="A43" s="368" t="s">
        <v>68</v>
      </c>
      <c r="B43" s="174">
        <v>6257</v>
      </c>
      <c r="C43" s="174">
        <v>5262</v>
      </c>
      <c r="D43" s="248">
        <f t="shared" si="4"/>
        <v>84.1</v>
      </c>
      <c r="E43" s="174">
        <v>5262</v>
      </c>
      <c r="F43" s="298">
        <f t="shared" si="3"/>
        <v>0</v>
      </c>
    </row>
    <row r="44" ht="20.1" hidden="1" customHeight="1" spans="1:6">
      <c r="A44" s="368" t="s">
        <v>69</v>
      </c>
      <c r="B44" s="174">
        <v>24</v>
      </c>
      <c r="C44" s="174">
        <v>78</v>
      </c>
      <c r="D44" s="248">
        <f t="shared" si="4"/>
        <v>325</v>
      </c>
      <c r="E44" s="174">
        <v>78</v>
      </c>
      <c r="F44" s="298">
        <f t="shared" si="3"/>
        <v>0</v>
      </c>
    </row>
    <row r="45" ht="26.1" customHeight="1" spans="1:6">
      <c r="A45" s="162" t="s">
        <v>15</v>
      </c>
      <c r="B45" s="185">
        <f>B21+B22+B26+B33</f>
        <v>396125</v>
      </c>
      <c r="C45" s="185">
        <f>C21+C22+C26+C33</f>
        <v>335720</v>
      </c>
      <c r="D45" s="369">
        <f t="shared" si="4"/>
        <v>84.75</v>
      </c>
      <c r="E45" s="185">
        <f>E21+E22+E26+E33</f>
        <v>371439</v>
      </c>
      <c r="F45" s="244">
        <f t="shared" si="3"/>
        <v>-9.62</v>
      </c>
    </row>
    <row r="46" ht="23.1" customHeight="1" spans="1:6">
      <c r="A46" s="370"/>
      <c r="B46" s="371"/>
      <c r="C46" s="371"/>
      <c r="D46" s="371"/>
      <c r="E46" s="371"/>
      <c r="F46" s="371"/>
    </row>
    <row r="47" ht="23.1" customHeight="1" spans="1:6">
      <c r="A47" s="372"/>
      <c r="B47" s="373"/>
      <c r="C47" s="373"/>
      <c r="D47" s="374"/>
      <c r="E47" s="373"/>
      <c r="F47" s="374"/>
    </row>
    <row r="48" ht="23.1" customHeight="1" spans="1:6">
      <c r="A48" s="372"/>
      <c r="B48" s="373"/>
      <c r="C48" s="373"/>
      <c r="D48" s="373"/>
      <c r="E48" s="373"/>
      <c r="F48" s="373"/>
    </row>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3.1" customHeight="1"/>
    <row r="1408" ht="23.1" customHeight="1"/>
    <row r="1409" ht="23.1" customHeight="1"/>
    <row r="1410" ht="23.1" customHeight="1"/>
    <row r="1411" ht="23.1" customHeight="1"/>
    <row r="1412" ht="23.1" customHeight="1"/>
    <row r="1413" ht="23.1" customHeight="1"/>
    <row r="1414" ht="23.1" customHeight="1"/>
    <row r="1415" ht="23.1" customHeight="1"/>
    <row r="1416" ht="23.1" customHeight="1"/>
    <row r="1417" ht="23.1"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row r="4819" ht="24.95" customHeight="1"/>
    <row r="4820" ht="24.95" customHeight="1"/>
    <row r="4821" ht="24.95" customHeight="1"/>
    <row r="4822" ht="24.95" customHeight="1"/>
    <row r="4823" ht="24.95" customHeight="1"/>
    <row r="4824" ht="24.95" customHeight="1"/>
    <row r="4825" ht="24.95" customHeight="1"/>
    <row r="4826" ht="24.95" customHeight="1"/>
    <row r="4827" ht="24.95" customHeight="1"/>
    <row r="4828" ht="24.95" customHeight="1"/>
    <row r="4829" ht="24.95" customHeight="1"/>
  </sheetData>
  <mergeCells count="2">
    <mergeCell ref="A1:F1"/>
    <mergeCell ref="A46:F46"/>
  </mergeCells>
  <printOptions horizontalCentered="1"/>
  <pageMargins left="0.78740157480315" right="0.78740157480315" top="0.905511811023622" bottom="0.708661417322835" header="0.31496062992126" footer="0.31496062992126"/>
  <pageSetup paperSize="9" firstPageNumber="3" orientation="portrait" useFirstPageNumber="1"/>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selection activeCell="B11" sqref="B11"/>
    </sheetView>
  </sheetViews>
  <sheetFormatPr defaultColWidth="8.75" defaultRowHeight="15.6" outlineLevelCol="3"/>
  <cols>
    <col min="1" max="1" width="32.25" customWidth="1"/>
    <col min="2" max="4" width="15.625" customWidth="1"/>
  </cols>
  <sheetData>
    <row r="1" s="96" customFormat="1" ht="35.1" customHeight="1" spans="1:4">
      <c r="A1" s="99" t="s">
        <v>1593</v>
      </c>
      <c r="B1" s="99"/>
      <c r="C1" s="99"/>
      <c r="D1" s="99"/>
    </row>
    <row r="2" s="97" customFormat="1" ht="20.1" customHeight="1" spans="1:4">
      <c r="A2" s="100"/>
      <c r="B2" s="100"/>
      <c r="C2" s="100"/>
      <c r="D2" s="101" t="s">
        <v>1</v>
      </c>
    </row>
    <row r="3" s="98" customFormat="1" ht="41.25" customHeight="1" spans="1:4">
      <c r="A3" s="102" t="s">
        <v>71</v>
      </c>
      <c r="B3" s="103" t="s">
        <v>1594</v>
      </c>
      <c r="C3" s="104" t="s">
        <v>1595</v>
      </c>
      <c r="D3" s="105" t="s">
        <v>1596</v>
      </c>
    </row>
    <row r="4" ht="27" customHeight="1" spans="1:4">
      <c r="A4" s="106" t="s">
        <v>1597</v>
      </c>
      <c r="B4" s="107">
        <f t="shared" ref="B4:B8" si="0">C4</f>
        <v>9499</v>
      </c>
      <c r="C4" s="107">
        <v>9499</v>
      </c>
      <c r="D4" s="108">
        <v>0</v>
      </c>
    </row>
    <row r="5" ht="27" customHeight="1" spans="1:4">
      <c r="A5" s="106" t="s">
        <v>1598</v>
      </c>
      <c r="B5" s="107">
        <f t="shared" si="0"/>
        <v>8817</v>
      </c>
      <c r="C5" s="107">
        <v>8817</v>
      </c>
      <c r="D5" s="108">
        <v>0</v>
      </c>
    </row>
    <row r="6" ht="27" customHeight="1" spans="1:4">
      <c r="A6" s="109" t="s">
        <v>1599</v>
      </c>
      <c r="B6" s="110">
        <f t="shared" si="0"/>
        <v>2944</v>
      </c>
      <c r="C6" s="110">
        <v>2944</v>
      </c>
      <c r="D6" s="111">
        <v>0</v>
      </c>
    </row>
    <row r="7" ht="27" customHeight="1" spans="1:4">
      <c r="A7" s="109" t="s">
        <v>1600</v>
      </c>
      <c r="B7" s="110">
        <f t="shared" si="0"/>
        <v>125</v>
      </c>
      <c r="C7" s="110">
        <v>125</v>
      </c>
      <c r="D7" s="111">
        <v>0</v>
      </c>
    </row>
    <row r="8" ht="27" customHeight="1" spans="1:4">
      <c r="A8" s="109" t="s">
        <v>1601</v>
      </c>
      <c r="B8" s="110">
        <f t="shared" si="0"/>
        <v>5748</v>
      </c>
      <c r="C8" s="110">
        <v>5748</v>
      </c>
      <c r="D8" s="117">
        <v>0</v>
      </c>
    </row>
    <row r="9" ht="27" customHeight="1" spans="1:4">
      <c r="A9" s="109" t="s">
        <v>1602</v>
      </c>
      <c r="B9" s="107"/>
      <c r="C9" s="118"/>
      <c r="D9" s="111"/>
    </row>
    <row r="10" ht="27" customHeight="1" spans="1:4">
      <c r="A10" s="109" t="s">
        <v>1603</v>
      </c>
      <c r="B10" s="107"/>
      <c r="C10" s="110"/>
      <c r="D10" s="119"/>
    </row>
    <row r="11" ht="27" customHeight="1" spans="1:4">
      <c r="A11" s="109" t="s">
        <v>1604</v>
      </c>
      <c r="B11" s="107"/>
      <c r="C11" s="110"/>
      <c r="D11" s="111"/>
    </row>
    <row r="12" ht="27" customHeight="1" spans="1:4">
      <c r="A12" s="106"/>
      <c r="B12" s="107"/>
      <c r="C12" s="107"/>
      <c r="D12" s="108"/>
    </row>
    <row r="13" ht="27" customHeight="1" spans="1:4">
      <c r="A13" s="109"/>
      <c r="B13" s="110"/>
      <c r="C13" s="110"/>
      <c r="D13" s="111"/>
    </row>
    <row r="14" ht="27" customHeight="1" spans="1:4">
      <c r="A14" s="109"/>
      <c r="B14" s="110"/>
      <c r="C14" s="110"/>
      <c r="D14" s="111"/>
    </row>
    <row r="15" ht="27" customHeight="1" spans="1:4">
      <c r="A15" s="109"/>
      <c r="B15" s="110"/>
      <c r="C15" s="110"/>
      <c r="D15" s="111"/>
    </row>
    <row r="16" ht="27" customHeight="1" spans="1:4">
      <c r="A16" s="120" t="s">
        <v>1605</v>
      </c>
      <c r="B16" s="115">
        <f>C16</f>
        <v>8817</v>
      </c>
      <c r="C16" s="115">
        <f>C5-C12</f>
        <v>8817</v>
      </c>
      <c r="D16" s="116">
        <v>0</v>
      </c>
    </row>
  </sheetData>
  <mergeCells count="1">
    <mergeCell ref="A1:D1"/>
  </mergeCells>
  <printOptions horizontalCentered="1"/>
  <pageMargins left="0.786805555555556" right="0.78740157480315" top="0.905511811023622" bottom="0.708661417322835" header="0.31496062992126" footer="0.3149606299212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opLeftCell="A2" workbookViewId="0">
      <selection activeCell="D13" sqref="D13"/>
    </sheetView>
  </sheetViews>
  <sheetFormatPr defaultColWidth="8.75" defaultRowHeight="15.6" outlineLevelCol="7"/>
  <cols>
    <col min="1" max="1" width="32.25" customWidth="1"/>
    <col min="2" max="4" width="15.625" customWidth="1"/>
    <col min="5" max="6" width="8.75" hidden="1" customWidth="1"/>
    <col min="7" max="7" width="13.75" hidden="1" customWidth="1"/>
    <col min="8" max="8" width="12.625" hidden="1" customWidth="1"/>
  </cols>
  <sheetData>
    <row r="1" s="96" customFormat="1" ht="35.1" customHeight="1" spans="1:4">
      <c r="A1" s="99" t="s">
        <v>1606</v>
      </c>
      <c r="B1" s="99"/>
      <c r="C1" s="99"/>
      <c r="D1" s="99"/>
    </row>
    <row r="2" s="97" customFormat="1" ht="20.1" customHeight="1" spans="1:4">
      <c r="A2" s="100"/>
      <c r="B2" s="100"/>
      <c r="C2" s="100"/>
      <c r="D2" s="101" t="s">
        <v>1</v>
      </c>
    </row>
    <row r="3" s="98" customFormat="1" ht="41.25" customHeight="1" spans="1:6">
      <c r="A3" s="102" t="s">
        <v>71</v>
      </c>
      <c r="B3" s="103" t="s">
        <v>1594</v>
      </c>
      <c r="C3" s="104" t="s">
        <v>1595</v>
      </c>
      <c r="D3" s="105" t="s">
        <v>1596</v>
      </c>
      <c r="E3" s="98" t="s">
        <v>1607</v>
      </c>
      <c r="F3" s="98" t="s">
        <v>7</v>
      </c>
    </row>
    <row r="4" ht="27" customHeight="1" spans="1:8">
      <c r="A4" s="106" t="s">
        <v>1608</v>
      </c>
      <c r="B4" s="107">
        <f t="shared" ref="B4:B6" si="0">C4</f>
        <v>8681</v>
      </c>
      <c r="C4" s="107">
        <v>8681</v>
      </c>
      <c r="D4" s="108">
        <v>0</v>
      </c>
      <c r="E4">
        <v>7791</v>
      </c>
      <c r="F4">
        <v>8606</v>
      </c>
      <c r="G4">
        <f>C4/E4</f>
        <v>1.11423437299448</v>
      </c>
      <c r="H4">
        <f>(C4-F4)/F4</f>
        <v>0.0087148501045782</v>
      </c>
    </row>
    <row r="5" ht="27" customHeight="1" spans="1:7">
      <c r="A5" s="109" t="s">
        <v>1609</v>
      </c>
      <c r="B5" s="110">
        <f t="shared" si="0"/>
        <v>7899</v>
      </c>
      <c r="C5" s="110">
        <v>7899</v>
      </c>
      <c r="D5" s="111">
        <v>0</v>
      </c>
      <c r="G5" s="112"/>
    </row>
    <row r="6" ht="27" customHeight="1" spans="1:4">
      <c r="A6" s="109" t="s">
        <v>1610</v>
      </c>
      <c r="B6" s="110">
        <f t="shared" si="0"/>
        <v>782</v>
      </c>
      <c r="C6" s="110">
        <v>782</v>
      </c>
      <c r="D6" s="111">
        <v>0</v>
      </c>
    </row>
    <row r="7" ht="27" customHeight="1" spans="1:4">
      <c r="A7" s="109" t="s">
        <v>1611</v>
      </c>
      <c r="B7" s="107"/>
      <c r="C7" s="113"/>
      <c r="D7" s="111"/>
    </row>
    <row r="8" ht="27" customHeight="1" spans="1:4">
      <c r="A8" s="109" t="s">
        <v>1612</v>
      </c>
      <c r="B8" s="107"/>
      <c r="C8" s="113"/>
      <c r="D8" s="111"/>
    </row>
    <row r="9" ht="27" customHeight="1" spans="1:4">
      <c r="A9" s="109" t="s">
        <v>1613</v>
      </c>
      <c r="B9" s="107"/>
      <c r="C9" s="113"/>
      <c r="D9" s="111"/>
    </row>
    <row r="10" ht="27" customHeight="1" spans="1:4">
      <c r="A10" s="109"/>
      <c r="B10" s="110"/>
      <c r="C10" s="110"/>
      <c r="D10" s="111"/>
    </row>
    <row r="11" ht="27" customHeight="1" spans="1:4">
      <c r="A11" s="109"/>
      <c r="B11" s="110"/>
      <c r="C11" s="110"/>
      <c r="D11" s="111"/>
    </row>
    <row r="12" ht="27" customHeight="1" spans="1:4">
      <c r="A12" s="109"/>
      <c r="B12" s="110"/>
      <c r="C12" s="110"/>
      <c r="D12" s="111"/>
    </row>
    <row r="13" ht="27" customHeight="1" spans="1:4">
      <c r="A13" s="109"/>
      <c r="B13" s="110"/>
      <c r="C13" s="110"/>
      <c r="D13" s="111"/>
    </row>
    <row r="14" ht="27" customHeight="1" spans="1:4">
      <c r="A14" s="109"/>
      <c r="B14" s="110"/>
      <c r="C14" s="110"/>
      <c r="D14" s="111"/>
    </row>
    <row r="15" ht="27" customHeight="1" spans="1:4">
      <c r="A15" s="109"/>
      <c r="B15" s="110"/>
      <c r="C15" s="110"/>
      <c r="D15" s="111"/>
    </row>
    <row r="16" ht="27" customHeight="1" spans="1:4">
      <c r="A16" s="114"/>
      <c r="B16" s="115"/>
      <c r="C16" s="115"/>
      <c r="D16" s="116"/>
    </row>
  </sheetData>
  <mergeCells count="1">
    <mergeCell ref="A1:D1"/>
  </mergeCells>
  <printOptions horizontalCentered="1"/>
  <pageMargins left="0.786805555555556" right="0.78740157480315" top="0.905511811023622" bottom="0.708661417322835" header="0.31496062992126" footer="0.3149606299212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zoomScale="115" zoomScaleNormal="115" workbookViewId="0">
      <selection activeCell="D14" sqref="D14"/>
    </sheetView>
  </sheetViews>
  <sheetFormatPr defaultColWidth="8.75" defaultRowHeight="15.6" outlineLevelCol="3"/>
  <cols>
    <col min="1" max="1" width="22.625" style="64" customWidth="1"/>
    <col min="2" max="2" width="17.375" style="64" customWidth="1"/>
    <col min="3" max="3" width="22.625" style="64" customWidth="1"/>
    <col min="4" max="4" width="17.375" style="64" customWidth="1"/>
    <col min="5" max="16384" width="8.75" style="64"/>
  </cols>
  <sheetData>
    <row r="1" s="12" customFormat="1" ht="35.1" customHeight="1" spans="1:4">
      <c r="A1" s="13" t="s">
        <v>1614</v>
      </c>
      <c r="B1" s="13"/>
      <c r="C1" s="13"/>
      <c r="D1" s="13"/>
    </row>
    <row r="2" s="63" customFormat="1" ht="20.1" customHeight="1" spans="1:4">
      <c r="A2" s="65"/>
      <c r="B2" s="65"/>
      <c r="C2" s="65"/>
      <c r="D2" s="54" t="s">
        <v>1</v>
      </c>
    </row>
    <row r="3" ht="17.45" customHeight="1" spans="1:4">
      <c r="A3" s="66" t="s">
        <v>1615</v>
      </c>
      <c r="B3" s="67" t="s">
        <v>157</v>
      </c>
      <c r="C3" s="67" t="s">
        <v>1615</v>
      </c>
      <c r="D3" s="68" t="s">
        <v>157</v>
      </c>
    </row>
    <row r="4" ht="17.45" customHeight="1" spans="1:4">
      <c r="A4" s="69" t="s">
        <v>1616</v>
      </c>
      <c r="B4" s="70">
        <f>B5+B6</f>
        <v>56559</v>
      </c>
      <c r="C4" s="71" t="s">
        <v>1608</v>
      </c>
      <c r="D4" s="72">
        <v>129140</v>
      </c>
    </row>
    <row r="5" ht="17.45" customHeight="1" spans="1:4">
      <c r="A5" s="69" t="s">
        <v>1617</v>
      </c>
      <c r="B5" s="70">
        <v>47241</v>
      </c>
      <c r="C5" s="71" t="s">
        <v>1618</v>
      </c>
      <c r="D5" s="72">
        <v>33193</v>
      </c>
    </row>
    <row r="6" ht="17.45" customHeight="1" spans="1:4">
      <c r="A6" s="69" t="s">
        <v>1619</v>
      </c>
      <c r="B6" s="70">
        <v>9318</v>
      </c>
      <c r="C6" s="71" t="s">
        <v>1620</v>
      </c>
      <c r="D6" s="72">
        <v>0</v>
      </c>
    </row>
    <row r="7" ht="17.45" customHeight="1" spans="1:4">
      <c r="A7" s="69" t="s">
        <v>1621</v>
      </c>
      <c r="B7" s="70">
        <f>B8+B9+B10</f>
        <v>70096</v>
      </c>
      <c r="C7" s="71" t="s">
        <v>1622</v>
      </c>
      <c r="D7" s="72">
        <v>69558</v>
      </c>
    </row>
    <row r="8" ht="17.45" customHeight="1" spans="1:4">
      <c r="A8" s="69" t="s">
        <v>1623</v>
      </c>
      <c r="B8" s="70">
        <v>14949</v>
      </c>
      <c r="C8" s="71" t="s">
        <v>1624</v>
      </c>
      <c r="D8" s="72">
        <v>0</v>
      </c>
    </row>
    <row r="9" ht="17.45" customHeight="1" spans="1:4">
      <c r="A9" s="69" t="s">
        <v>1625</v>
      </c>
      <c r="B9" s="70">
        <v>11653</v>
      </c>
      <c r="C9" s="71" t="s">
        <v>1626</v>
      </c>
      <c r="D9" s="72">
        <v>0</v>
      </c>
    </row>
    <row r="10" ht="17.45" customHeight="1" spans="1:4">
      <c r="A10" s="69" t="s">
        <v>1627</v>
      </c>
      <c r="B10" s="70">
        <v>43494</v>
      </c>
      <c r="C10" s="71" t="s">
        <v>1628</v>
      </c>
      <c r="D10" s="72">
        <v>0</v>
      </c>
    </row>
    <row r="11" ht="17.45" customHeight="1" spans="1:4">
      <c r="A11" s="69" t="s">
        <v>1629</v>
      </c>
      <c r="B11" s="70">
        <v>0</v>
      </c>
      <c r="C11" s="71" t="s">
        <v>1630</v>
      </c>
      <c r="D11" s="72">
        <v>0</v>
      </c>
    </row>
    <row r="12" ht="17.45" customHeight="1" spans="1:4">
      <c r="A12" s="69" t="s">
        <v>1631</v>
      </c>
      <c r="B12" s="70">
        <v>0</v>
      </c>
      <c r="C12" s="71" t="s">
        <v>1632</v>
      </c>
      <c r="D12" s="72">
        <v>6000</v>
      </c>
    </row>
    <row r="13" ht="17.45" customHeight="1" spans="1:4">
      <c r="A13" s="69" t="s">
        <v>1633</v>
      </c>
      <c r="B13" s="70">
        <v>69558</v>
      </c>
      <c r="C13" s="71" t="s">
        <v>1634</v>
      </c>
      <c r="D13" s="73">
        <v>0</v>
      </c>
    </row>
    <row r="14" ht="17.45" customHeight="1" spans="1:4">
      <c r="A14" s="69" t="s">
        <v>1635</v>
      </c>
      <c r="B14" s="70">
        <v>0</v>
      </c>
      <c r="C14" s="71"/>
      <c r="D14" s="73"/>
    </row>
    <row r="15" ht="17.45" customHeight="1" spans="1:4">
      <c r="A15" s="69" t="s">
        <v>1636</v>
      </c>
      <c r="B15" s="70">
        <v>0</v>
      </c>
      <c r="C15" s="74" t="s">
        <v>1637</v>
      </c>
      <c r="D15" s="75">
        <f>D4+D5+D7+D12</f>
        <v>237891</v>
      </c>
    </row>
    <row r="16" ht="17.45" customHeight="1" spans="1:4">
      <c r="A16" s="69" t="s">
        <v>1638</v>
      </c>
      <c r="B16" s="70">
        <v>0</v>
      </c>
      <c r="C16" s="74"/>
      <c r="D16" s="76"/>
    </row>
    <row r="17" ht="17.45" customHeight="1" spans="1:4">
      <c r="A17" s="69" t="s">
        <v>1639</v>
      </c>
      <c r="B17" s="70">
        <v>8168</v>
      </c>
      <c r="C17" s="77" t="s">
        <v>1640</v>
      </c>
      <c r="D17" s="72">
        <v>0</v>
      </c>
    </row>
    <row r="18" ht="17.45" customHeight="1" spans="1:4">
      <c r="A18" s="69" t="s">
        <v>1641</v>
      </c>
      <c r="B18" s="70">
        <v>9183</v>
      </c>
      <c r="C18" s="71" t="s">
        <v>1642</v>
      </c>
      <c r="D18" s="72">
        <v>6823</v>
      </c>
    </row>
    <row r="19" ht="17.45" customHeight="1" spans="1:4">
      <c r="A19" s="69" t="s">
        <v>1643</v>
      </c>
      <c r="B19" s="70">
        <v>31150</v>
      </c>
      <c r="C19" s="77" t="s">
        <v>1644</v>
      </c>
      <c r="D19" s="72">
        <v>0</v>
      </c>
    </row>
    <row r="20" ht="17.45" customHeight="1" spans="1:4">
      <c r="A20" s="69"/>
      <c r="B20" s="78"/>
      <c r="C20" s="71" t="s">
        <v>1645</v>
      </c>
      <c r="D20" s="72">
        <v>6823</v>
      </c>
    </row>
    <row r="21" ht="17.45" customHeight="1" spans="1:4">
      <c r="A21" s="79" t="s">
        <v>1646</v>
      </c>
      <c r="B21" s="80">
        <f>B4+B7+B11+B12+B13+B14+B15+B16+B17+B18+B19</f>
        <v>244714</v>
      </c>
      <c r="C21" s="77" t="s">
        <v>1647</v>
      </c>
      <c r="D21" s="72">
        <v>0</v>
      </c>
    </row>
    <row r="22" ht="17.45" customHeight="1" spans="1:4">
      <c r="A22" s="81"/>
      <c r="B22" s="82"/>
      <c r="C22" s="71" t="s">
        <v>1648</v>
      </c>
      <c r="D22" s="72">
        <v>0</v>
      </c>
    </row>
    <row r="23" ht="17.45" customHeight="1" spans="1:4">
      <c r="A23" s="81"/>
      <c r="B23" s="82"/>
      <c r="C23" s="77" t="s">
        <v>1644</v>
      </c>
      <c r="D23" s="73">
        <v>0</v>
      </c>
    </row>
    <row r="24" ht="17.45" customHeight="1" spans="1:4">
      <c r="A24" s="79" t="s">
        <v>1649</v>
      </c>
      <c r="B24" s="83">
        <f>B21</f>
        <v>244714</v>
      </c>
      <c r="C24" s="74" t="s">
        <v>1649</v>
      </c>
      <c r="D24" s="84">
        <f>SUM(D15:D18)</f>
        <v>244714</v>
      </c>
    </row>
    <row r="25" ht="17.45" customHeight="1" spans="1:4">
      <c r="A25" s="81"/>
      <c r="B25" s="82"/>
      <c r="C25" s="85"/>
      <c r="D25" s="86"/>
    </row>
    <row r="26" ht="17.45" customHeight="1" spans="1:4">
      <c r="A26" s="69" t="s">
        <v>1650</v>
      </c>
      <c r="B26" s="70">
        <v>1617</v>
      </c>
      <c r="C26" s="71" t="s">
        <v>1651</v>
      </c>
      <c r="D26" s="72">
        <v>498554</v>
      </c>
    </row>
    <row r="27" ht="17.45" customHeight="1" spans="1:4">
      <c r="A27" s="69" t="s">
        <v>1652</v>
      </c>
      <c r="B27" s="70">
        <v>223452</v>
      </c>
      <c r="C27" s="71" t="s">
        <v>1653</v>
      </c>
      <c r="D27" s="72">
        <v>260</v>
      </c>
    </row>
    <row r="28" ht="17.45" customHeight="1" spans="1:4">
      <c r="A28" s="69" t="s">
        <v>1654</v>
      </c>
      <c r="B28" s="70">
        <f>B30</f>
        <v>305600</v>
      </c>
      <c r="C28" s="71" t="s">
        <v>1655</v>
      </c>
      <c r="D28" s="72">
        <v>31000</v>
      </c>
    </row>
    <row r="29" ht="17.45" customHeight="1" spans="1:4">
      <c r="A29" s="69" t="s">
        <v>1656</v>
      </c>
      <c r="B29" s="70">
        <v>0</v>
      </c>
      <c r="C29" s="71" t="s">
        <v>1657</v>
      </c>
      <c r="D29" s="73"/>
    </row>
    <row r="30" ht="17.45" customHeight="1" spans="1:4">
      <c r="A30" s="69" t="s">
        <v>1658</v>
      </c>
      <c r="B30" s="70">
        <v>305600</v>
      </c>
      <c r="C30" s="85"/>
      <c r="D30" s="86"/>
    </row>
    <row r="31" ht="17.45" customHeight="1" spans="1:4">
      <c r="A31" s="69" t="s">
        <v>1659</v>
      </c>
      <c r="B31" s="70">
        <v>740</v>
      </c>
      <c r="C31" s="87" t="s">
        <v>1660</v>
      </c>
      <c r="D31" s="75">
        <f>D26+D27+D28+D29</f>
        <v>529814</v>
      </c>
    </row>
    <row r="32" ht="17.45" customHeight="1" spans="1:4">
      <c r="A32" s="69" t="s">
        <v>1661</v>
      </c>
      <c r="B32" s="88">
        <v>0</v>
      </c>
      <c r="C32" s="85"/>
      <c r="D32" s="86"/>
    </row>
    <row r="33" ht="17.45" customHeight="1" spans="1:4">
      <c r="A33" s="89" t="s">
        <v>1662</v>
      </c>
      <c r="B33" s="78">
        <v>0</v>
      </c>
      <c r="C33" s="77"/>
      <c r="D33" s="90"/>
    </row>
    <row r="34" ht="17.45" customHeight="1" spans="1:4">
      <c r="A34" s="89" t="s">
        <v>1663</v>
      </c>
      <c r="B34" s="78">
        <v>0</v>
      </c>
      <c r="C34" s="91" t="s">
        <v>1664</v>
      </c>
      <c r="D34" s="72">
        <v>1595</v>
      </c>
    </row>
    <row r="35" ht="17.45" customHeight="1" spans="1:4">
      <c r="A35" s="89" t="s">
        <v>1665</v>
      </c>
      <c r="B35" s="78">
        <v>0</v>
      </c>
      <c r="C35" s="77"/>
      <c r="D35" s="90"/>
    </row>
    <row r="36" ht="17.45" customHeight="1" spans="1:4">
      <c r="A36" s="69" t="s">
        <v>1666</v>
      </c>
      <c r="B36" s="78">
        <v>0</v>
      </c>
      <c r="C36" s="71"/>
      <c r="D36" s="90"/>
    </row>
    <row r="37" ht="17.45" customHeight="1" spans="1:4">
      <c r="A37" s="79" t="s">
        <v>1667</v>
      </c>
      <c r="B37" s="83">
        <f>B26+B27+B28+B31+B32+B36</f>
        <v>531409</v>
      </c>
      <c r="C37" s="71"/>
      <c r="D37" s="90"/>
    </row>
    <row r="38" ht="17.45" customHeight="1" spans="1:4">
      <c r="A38" s="79" t="s">
        <v>1668</v>
      </c>
      <c r="B38" s="83">
        <f>B37</f>
        <v>531409</v>
      </c>
      <c r="C38" s="74" t="s">
        <v>1668</v>
      </c>
      <c r="D38" s="84">
        <f>D31+D34</f>
        <v>531409</v>
      </c>
    </row>
    <row r="39" ht="17.45" customHeight="1" spans="1:4">
      <c r="A39" s="92" t="s">
        <v>1669</v>
      </c>
      <c r="B39" s="93">
        <f>B24+B38</f>
        <v>776123</v>
      </c>
      <c r="C39" s="94" t="s">
        <v>1669</v>
      </c>
      <c r="D39" s="95">
        <f>D24+D38</f>
        <v>776123</v>
      </c>
    </row>
  </sheetData>
  <mergeCells count="1">
    <mergeCell ref="A1:D1"/>
  </mergeCells>
  <pageMargins left="0.786805555555556" right="0.78740157480315" top="0.905511811023622" bottom="0.708661417322835" header="0.31496062992126" footer="0.3149606299212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C14" sqref="C14"/>
    </sheetView>
  </sheetViews>
  <sheetFormatPr defaultColWidth="9" defaultRowHeight="15.6" outlineLevelCol="5"/>
  <cols>
    <col min="1" max="1" width="55.75" customWidth="1"/>
    <col min="2" max="2" width="24.5" customWidth="1"/>
  </cols>
  <sheetData>
    <row r="1" s="12" customFormat="1" ht="35.1" customHeight="1" spans="1:6">
      <c r="A1" s="52" t="s">
        <v>1670</v>
      </c>
      <c r="B1" s="13"/>
      <c r="C1" s="53"/>
      <c r="D1" s="53"/>
      <c r="E1" s="53"/>
      <c r="F1" s="53"/>
    </row>
    <row r="2" s="12" customFormat="1" ht="20.1" customHeight="1" spans="1:6">
      <c r="A2" s="13"/>
      <c r="B2" s="54" t="s">
        <v>1671</v>
      </c>
      <c r="C2" s="13"/>
      <c r="D2" s="13"/>
      <c r="E2" s="13"/>
      <c r="F2" s="14"/>
    </row>
    <row r="3" ht="24.75" customHeight="1" spans="1:2">
      <c r="A3" s="15" t="s">
        <v>1672</v>
      </c>
      <c r="B3" s="55" t="s">
        <v>1673</v>
      </c>
    </row>
    <row r="4" ht="24.75" customHeight="1" spans="1:2">
      <c r="A4" s="56" t="s">
        <v>1674</v>
      </c>
      <c r="B4" s="57">
        <v>85.24</v>
      </c>
    </row>
    <row r="5" ht="24.75" customHeight="1" spans="1:2">
      <c r="A5" s="58" t="s">
        <v>1675</v>
      </c>
      <c r="B5" s="57">
        <v>16.06</v>
      </c>
    </row>
    <row r="6" ht="24.75" customHeight="1" spans="1:2">
      <c r="A6" s="58" t="s">
        <v>1676</v>
      </c>
      <c r="B6" s="57">
        <v>69.18</v>
      </c>
    </row>
    <row r="7" ht="24.75" customHeight="1" spans="1:2">
      <c r="A7" s="56" t="s">
        <v>1677</v>
      </c>
      <c r="B7" s="57">
        <v>85.24</v>
      </c>
    </row>
    <row r="8" ht="24.75" customHeight="1" spans="1:2">
      <c r="A8" s="58" t="s">
        <v>1675</v>
      </c>
      <c r="B8" s="57">
        <v>16.06</v>
      </c>
    </row>
    <row r="9" ht="24.75" customHeight="1" spans="1:2">
      <c r="A9" s="58" t="s">
        <v>1676</v>
      </c>
      <c r="B9" s="57">
        <v>69.18</v>
      </c>
    </row>
    <row r="10" ht="24.75" customHeight="1" spans="1:2">
      <c r="A10" s="56" t="s">
        <v>1678</v>
      </c>
      <c r="B10" s="57">
        <v>37.52</v>
      </c>
    </row>
    <row r="11" ht="24.75" customHeight="1" spans="1:2">
      <c r="A11" s="58" t="s">
        <v>1679</v>
      </c>
      <c r="B11" s="57">
        <v>0</v>
      </c>
    </row>
    <row r="12" ht="24.75" customHeight="1" spans="1:2">
      <c r="A12" s="58" t="s">
        <v>1680</v>
      </c>
      <c r="B12" s="57">
        <v>6.96</v>
      </c>
    </row>
    <row r="13" ht="24.75" customHeight="1" spans="1:2">
      <c r="A13" s="58" t="s">
        <v>1681</v>
      </c>
      <c r="B13" s="57">
        <v>30.56</v>
      </c>
    </row>
    <row r="14" ht="24.75" customHeight="1" spans="1:2">
      <c r="A14" s="58" t="s">
        <v>1682</v>
      </c>
      <c r="B14" s="57"/>
    </row>
    <row r="15" ht="24.75" customHeight="1" spans="1:2">
      <c r="A15" s="59" t="s">
        <v>1683</v>
      </c>
      <c r="B15" s="60"/>
    </row>
    <row r="16" ht="24.75" customHeight="1" spans="1:2">
      <c r="A16" s="56" t="s">
        <v>1684</v>
      </c>
      <c r="B16" s="57">
        <v>6.96</v>
      </c>
    </row>
    <row r="17" ht="24.75" customHeight="1" spans="1:2">
      <c r="A17" s="58" t="s">
        <v>1685</v>
      </c>
      <c r="B17" s="57">
        <v>6.96</v>
      </c>
    </row>
    <row r="18" ht="24.75" customHeight="1" spans="1:2">
      <c r="A18" s="58" t="s">
        <v>1686</v>
      </c>
      <c r="B18" s="57"/>
    </row>
    <row r="19" ht="24.75" customHeight="1" spans="1:2">
      <c r="A19" s="56" t="s">
        <v>1687</v>
      </c>
      <c r="B19" s="57">
        <v>3.67</v>
      </c>
    </row>
    <row r="20" ht="24.75" customHeight="1" spans="1:2">
      <c r="A20" s="58" t="s">
        <v>1685</v>
      </c>
      <c r="B20" s="57">
        <v>0.64</v>
      </c>
    </row>
    <row r="21" ht="24.75" customHeight="1" spans="1:2">
      <c r="A21" s="58" t="s">
        <v>1686</v>
      </c>
      <c r="B21" s="57">
        <v>3.03</v>
      </c>
    </row>
    <row r="22" ht="24.75" customHeight="1" spans="1:2">
      <c r="A22" s="56" t="s">
        <v>1688</v>
      </c>
      <c r="B22" s="57">
        <v>115.8</v>
      </c>
    </row>
    <row r="23" ht="24.75" customHeight="1" spans="1:2">
      <c r="A23" s="58" t="s">
        <v>1685</v>
      </c>
      <c r="B23" s="57">
        <v>16.06</v>
      </c>
    </row>
    <row r="24" ht="24.75" customHeight="1" spans="1:2">
      <c r="A24" s="58" t="s">
        <v>1686</v>
      </c>
      <c r="B24" s="57">
        <v>99.74</v>
      </c>
    </row>
    <row r="25" ht="24.75" customHeight="1" spans="1:2">
      <c r="A25" s="56" t="s">
        <v>1689</v>
      </c>
      <c r="B25" s="57">
        <v>115.8</v>
      </c>
    </row>
    <row r="26" ht="24.75" customHeight="1" spans="1:2">
      <c r="A26" s="58" t="s">
        <v>1685</v>
      </c>
      <c r="B26" s="57">
        <v>16.06</v>
      </c>
    </row>
    <row r="27" ht="24.75" customHeight="1" spans="1:2">
      <c r="A27" s="61" t="s">
        <v>1686</v>
      </c>
      <c r="B27" s="62">
        <v>99.74</v>
      </c>
    </row>
  </sheetData>
  <mergeCells count="1">
    <mergeCell ref="A1:B1"/>
  </mergeCells>
  <pageMargins left="0.786805555555556" right="0.75" top="0.90486111111111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H9" sqref="H9"/>
    </sheetView>
  </sheetViews>
  <sheetFormatPr defaultColWidth="9" defaultRowHeight="15.6" outlineLevelCol="6"/>
  <cols>
    <col min="1" max="1" width="27.375" customWidth="1"/>
    <col min="2" max="3" width="11" customWidth="1"/>
    <col min="4" max="4" width="8.75" customWidth="1"/>
    <col min="6" max="6" width="12.25" customWidth="1"/>
    <col min="7" max="7" width="9" hidden="1" customWidth="1"/>
  </cols>
  <sheetData>
    <row r="1" s="12" customFormat="1" ht="35.1" customHeight="1" spans="1:6">
      <c r="A1" s="13" t="s">
        <v>1690</v>
      </c>
      <c r="B1" s="13"/>
      <c r="C1" s="13"/>
      <c r="D1" s="13"/>
      <c r="E1" s="13"/>
      <c r="F1" s="13"/>
    </row>
    <row r="2" s="12" customFormat="1" ht="20.1" customHeight="1" spans="1:7">
      <c r="A2" s="13"/>
      <c r="B2" s="13"/>
      <c r="C2" s="13"/>
      <c r="D2" s="13"/>
      <c r="E2" s="14"/>
      <c r="F2" s="29" t="s">
        <v>1691</v>
      </c>
      <c r="G2" s="30"/>
    </row>
    <row r="3" ht="37.25" customHeight="1" spans="1:7">
      <c r="A3" s="31" t="s">
        <v>1672</v>
      </c>
      <c r="B3" s="32" t="s">
        <v>1692</v>
      </c>
      <c r="C3" s="32" t="s">
        <v>1693</v>
      </c>
      <c r="D3" s="33" t="s">
        <v>1694</v>
      </c>
      <c r="E3" s="32" t="s">
        <v>1695</v>
      </c>
      <c r="F3" s="34" t="s">
        <v>1696</v>
      </c>
      <c r="G3" s="35"/>
    </row>
    <row r="4" ht="41.75" customHeight="1" spans="1:7">
      <c r="A4" s="36" t="s">
        <v>1697</v>
      </c>
      <c r="B4" s="37"/>
      <c r="C4" s="37"/>
      <c r="D4" s="37"/>
      <c r="E4" s="37"/>
      <c r="F4" s="38"/>
      <c r="G4" s="35"/>
    </row>
    <row r="5" ht="41.75" customHeight="1" spans="1:7">
      <c r="A5" s="39" t="s">
        <v>1698</v>
      </c>
      <c r="B5" s="40">
        <v>5000</v>
      </c>
      <c r="C5" s="41" t="s">
        <v>1699</v>
      </c>
      <c r="D5" s="42">
        <v>3.27</v>
      </c>
      <c r="E5" s="41" t="s">
        <v>1700</v>
      </c>
      <c r="F5" s="43" t="s">
        <v>1701</v>
      </c>
      <c r="G5" s="35"/>
    </row>
    <row r="6" ht="41.75" customHeight="1" spans="1:7">
      <c r="A6" s="39" t="s">
        <v>1702</v>
      </c>
      <c r="B6" s="40">
        <v>100000</v>
      </c>
      <c r="C6" s="41" t="s">
        <v>1703</v>
      </c>
      <c r="D6" s="42">
        <v>3.28</v>
      </c>
      <c r="E6" s="41" t="s">
        <v>1700</v>
      </c>
      <c r="F6" s="43" t="s">
        <v>1701</v>
      </c>
      <c r="G6" s="35"/>
    </row>
    <row r="7" ht="41.75" customHeight="1" spans="1:7">
      <c r="A7" s="39" t="s">
        <v>1704</v>
      </c>
      <c r="B7" s="40">
        <v>40100</v>
      </c>
      <c r="C7" s="44" t="s">
        <v>1705</v>
      </c>
      <c r="D7" s="41">
        <v>3.28</v>
      </c>
      <c r="E7" s="41" t="s">
        <v>1700</v>
      </c>
      <c r="F7" s="43" t="s">
        <v>1701</v>
      </c>
      <c r="G7" s="35"/>
    </row>
    <row r="8" ht="41.75" customHeight="1" spans="1:7">
      <c r="A8" s="39" t="s">
        <v>1706</v>
      </c>
      <c r="B8" s="40">
        <v>20000</v>
      </c>
      <c r="C8" s="44" t="s">
        <v>1705</v>
      </c>
      <c r="D8" s="41">
        <v>3.28</v>
      </c>
      <c r="E8" s="41" t="s">
        <v>1700</v>
      </c>
      <c r="F8" s="43" t="s">
        <v>1707</v>
      </c>
      <c r="G8" s="35"/>
    </row>
    <row r="9" ht="41.75" customHeight="1" spans="1:7">
      <c r="A9" s="39" t="s">
        <v>1708</v>
      </c>
      <c r="B9" s="40">
        <v>50000</v>
      </c>
      <c r="C9" s="44" t="s">
        <v>1705</v>
      </c>
      <c r="D9" s="41">
        <v>3.28</v>
      </c>
      <c r="E9" s="41" t="s">
        <v>1700</v>
      </c>
      <c r="F9" s="43" t="s">
        <v>1701</v>
      </c>
      <c r="G9" s="35"/>
    </row>
    <row r="10" ht="41.75" customHeight="1" spans="1:7">
      <c r="A10" s="39" t="s">
        <v>1709</v>
      </c>
      <c r="B10" s="40">
        <v>47500</v>
      </c>
      <c r="C10" s="44" t="s">
        <v>1705</v>
      </c>
      <c r="D10" s="41">
        <v>3.18</v>
      </c>
      <c r="E10" s="41" t="s">
        <v>1710</v>
      </c>
      <c r="F10" s="43" t="s">
        <v>1711</v>
      </c>
      <c r="G10" s="35"/>
    </row>
    <row r="11" ht="41.75" customHeight="1" spans="1:7">
      <c r="A11" s="39" t="s">
        <v>1712</v>
      </c>
      <c r="B11" s="40">
        <v>10000</v>
      </c>
      <c r="C11" s="44" t="s">
        <v>1705</v>
      </c>
      <c r="D11" s="41">
        <v>3.28</v>
      </c>
      <c r="E11" s="41" t="s">
        <v>1700</v>
      </c>
      <c r="F11" s="43" t="s">
        <v>1701</v>
      </c>
      <c r="G11" s="35"/>
    </row>
    <row r="12" ht="41.75" customHeight="1" spans="1:7">
      <c r="A12" s="39" t="s">
        <v>1713</v>
      </c>
      <c r="B12" s="40">
        <v>30000</v>
      </c>
      <c r="C12" s="44" t="s">
        <v>1714</v>
      </c>
      <c r="D12" s="41">
        <v>3.29</v>
      </c>
      <c r="E12" s="41" t="s">
        <v>1700</v>
      </c>
      <c r="F12" s="43" t="s">
        <v>1701</v>
      </c>
      <c r="G12" s="35"/>
    </row>
    <row r="13" ht="41.75" customHeight="1" spans="1:7">
      <c r="A13" s="39" t="s">
        <v>1715</v>
      </c>
      <c r="B13" s="40">
        <v>3000</v>
      </c>
      <c r="C13" s="45" t="s">
        <v>1716</v>
      </c>
      <c r="D13" s="42">
        <v>3.89</v>
      </c>
      <c r="E13" s="45" t="s">
        <v>1710</v>
      </c>
      <c r="F13" s="43" t="s">
        <v>1701</v>
      </c>
      <c r="G13" s="46" t="s">
        <v>1717</v>
      </c>
    </row>
    <row r="14" ht="41.75" customHeight="1" spans="1:7">
      <c r="A14" s="47" t="s">
        <v>1718</v>
      </c>
      <c r="B14" s="48">
        <f>SUM(B5:B13)</f>
        <v>305600</v>
      </c>
      <c r="C14" s="49"/>
      <c r="D14" s="49"/>
      <c r="E14" s="49"/>
      <c r="F14" s="50"/>
      <c r="G14" s="51"/>
    </row>
  </sheetData>
  <mergeCells count="2">
    <mergeCell ref="A1:F1"/>
    <mergeCell ref="A4:F4"/>
  </mergeCells>
  <pageMargins left="0.786805555555556" right="0.75" top="0.90486111111111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F12" sqref="F12"/>
    </sheetView>
  </sheetViews>
  <sheetFormatPr defaultColWidth="9" defaultRowHeight="15.6" outlineLevelCol="4"/>
  <cols>
    <col min="1" max="1" width="37.375" customWidth="1"/>
    <col min="2" max="5" width="10.625" customWidth="1"/>
  </cols>
  <sheetData>
    <row r="1" s="12" customFormat="1" ht="35.1" customHeight="1" spans="1:5">
      <c r="A1" s="13" t="s">
        <v>1719</v>
      </c>
      <c r="B1" s="13"/>
      <c r="C1" s="13"/>
      <c r="D1" s="13"/>
      <c r="E1" s="13"/>
    </row>
    <row r="2" s="12" customFormat="1" ht="20.1" customHeight="1" spans="1:5">
      <c r="A2" s="13"/>
      <c r="B2" s="13"/>
      <c r="C2" s="13"/>
      <c r="D2" s="13"/>
      <c r="E2" s="14" t="s">
        <v>1</v>
      </c>
    </row>
    <row r="3" ht="39" customHeight="1" spans="1:5">
      <c r="A3" s="15" t="s">
        <v>1720</v>
      </c>
      <c r="B3" s="16" t="s">
        <v>1721</v>
      </c>
      <c r="C3" s="16" t="s">
        <v>1722</v>
      </c>
      <c r="D3" s="16" t="s">
        <v>1723</v>
      </c>
      <c r="E3" s="17" t="s">
        <v>1724</v>
      </c>
    </row>
    <row r="4" ht="37.25" customHeight="1" spans="1:5">
      <c r="A4" s="18" t="s">
        <v>1725</v>
      </c>
      <c r="B4" s="19" t="s">
        <v>1726</v>
      </c>
      <c r="C4" s="20">
        <v>288</v>
      </c>
      <c r="D4" s="21">
        <v>91.7</v>
      </c>
      <c r="E4" s="22" t="s">
        <v>1727</v>
      </c>
    </row>
    <row r="5" ht="37.25" customHeight="1" spans="1:5">
      <c r="A5" s="18" t="s">
        <v>1728</v>
      </c>
      <c r="B5" s="19" t="s">
        <v>1726</v>
      </c>
      <c r="C5" s="20">
        <v>550.37</v>
      </c>
      <c r="D5" s="23">
        <v>90</v>
      </c>
      <c r="E5" s="22" t="s">
        <v>1727</v>
      </c>
    </row>
    <row r="6" ht="37.25" customHeight="1" spans="1:5">
      <c r="A6" s="18" t="s">
        <v>1729</v>
      </c>
      <c r="B6" s="19" t="s">
        <v>1726</v>
      </c>
      <c r="C6" s="20">
        <v>667.36</v>
      </c>
      <c r="D6" s="23">
        <v>88</v>
      </c>
      <c r="E6" s="22" t="s">
        <v>1730</v>
      </c>
    </row>
    <row r="7" ht="37.25" customHeight="1" spans="1:5">
      <c r="A7" s="18" t="s">
        <v>1731</v>
      </c>
      <c r="B7" s="19" t="s">
        <v>1726</v>
      </c>
      <c r="C7" s="20">
        <v>781.32</v>
      </c>
      <c r="D7" s="21">
        <v>88.4</v>
      </c>
      <c r="E7" s="22" t="s">
        <v>1730</v>
      </c>
    </row>
    <row r="8" ht="37.25" customHeight="1" spans="1:5">
      <c r="A8" s="18" t="s">
        <v>1732</v>
      </c>
      <c r="B8" s="19" t="s">
        <v>1726</v>
      </c>
      <c r="C8" s="20">
        <v>1137</v>
      </c>
      <c r="D8" s="23">
        <v>84</v>
      </c>
      <c r="E8" s="22" t="s">
        <v>1730</v>
      </c>
    </row>
    <row r="9" ht="37.25" customHeight="1" spans="1:5">
      <c r="A9" s="18" t="s">
        <v>1733</v>
      </c>
      <c r="B9" s="19" t="s">
        <v>1726</v>
      </c>
      <c r="C9" s="20">
        <v>3570</v>
      </c>
      <c r="D9" s="21">
        <v>87.3</v>
      </c>
      <c r="E9" s="22" t="s">
        <v>1730</v>
      </c>
    </row>
    <row r="10" ht="37.25" customHeight="1" spans="1:5">
      <c r="A10" s="18" t="s">
        <v>1734</v>
      </c>
      <c r="B10" s="19" t="s">
        <v>1726</v>
      </c>
      <c r="C10" s="20">
        <v>2284.94</v>
      </c>
      <c r="D10" s="23">
        <v>82</v>
      </c>
      <c r="E10" s="22" t="s">
        <v>1730</v>
      </c>
    </row>
    <row r="11" ht="37.25" customHeight="1" spans="1:5">
      <c r="A11" s="18" t="s">
        <v>1735</v>
      </c>
      <c r="B11" s="19" t="s">
        <v>1726</v>
      </c>
      <c r="C11" s="20">
        <v>1134</v>
      </c>
      <c r="D11" s="23">
        <v>97</v>
      </c>
      <c r="E11" s="22" t="s">
        <v>1727</v>
      </c>
    </row>
    <row r="12" ht="37.25" customHeight="1" spans="1:5">
      <c r="A12" s="18" t="s">
        <v>1736</v>
      </c>
      <c r="B12" s="19" t="s">
        <v>1737</v>
      </c>
      <c r="C12" s="20">
        <v>2077.75</v>
      </c>
      <c r="D12" s="23">
        <v>90</v>
      </c>
      <c r="E12" s="22" t="s">
        <v>1727</v>
      </c>
    </row>
    <row r="13" ht="37.25" customHeight="1" spans="1:5">
      <c r="A13" s="24" t="s">
        <v>1738</v>
      </c>
      <c r="B13" s="25"/>
      <c r="C13" s="26">
        <f>SUM(C4:C12)</f>
        <v>12490.74</v>
      </c>
      <c r="D13" s="27"/>
      <c r="E13" s="28"/>
    </row>
  </sheetData>
  <mergeCells count="1">
    <mergeCell ref="A1:E1"/>
  </mergeCells>
  <pageMargins left="0.786805555555556" right="0.75" top="0.90486111111111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abSelected="1" workbookViewId="0">
      <selection activeCell="I5" sqref="I5"/>
    </sheetView>
  </sheetViews>
  <sheetFormatPr defaultColWidth="8.8" defaultRowHeight="15.6" outlineLevelRow="7" outlineLevelCol="5"/>
  <cols>
    <col min="1" max="1" width="37.1" customWidth="1"/>
    <col min="2" max="2" width="27.7" customWidth="1"/>
    <col min="3" max="3" width="5.5" customWidth="1"/>
    <col min="4" max="4" width="18.2" hidden="1" customWidth="1"/>
    <col min="5" max="5" width="8.7" hidden="1" customWidth="1"/>
    <col min="6" max="7" width="8.8" hidden="1" customWidth="1"/>
  </cols>
  <sheetData>
    <row r="1" customFormat="1" ht="45" customHeight="1" spans="1:2">
      <c r="A1" s="1" t="s">
        <v>1739</v>
      </c>
      <c r="B1" s="1"/>
    </row>
    <row r="2" customFormat="1" ht="27" customHeight="1" spans="1:2">
      <c r="A2" s="2"/>
      <c r="B2" s="3" t="s">
        <v>1</v>
      </c>
    </row>
    <row r="3" customFormat="1" ht="41" customHeight="1" spans="1:5">
      <c r="A3" s="4" t="s">
        <v>71</v>
      </c>
      <c r="B3" s="5" t="s">
        <v>1740</v>
      </c>
      <c r="D3" t="s">
        <v>71</v>
      </c>
      <c r="E3" s="6" t="s">
        <v>1741</v>
      </c>
    </row>
    <row r="4" ht="41" customHeight="1" spans="1:6">
      <c r="A4" s="7" t="s">
        <v>1742</v>
      </c>
      <c r="B4" s="8">
        <v>0</v>
      </c>
      <c r="D4" t="s">
        <v>1742</v>
      </c>
      <c r="E4">
        <v>8</v>
      </c>
      <c r="F4">
        <f>B4-E4</f>
        <v>-8</v>
      </c>
    </row>
    <row r="5" ht="41" customHeight="1" spans="1:6">
      <c r="A5" s="7" t="s">
        <v>1743</v>
      </c>
      <c r="B5" s="9">
        <v>55</v>
      </c>
      <c r="D5" t="s">
        <v>1743</v>
      </c>
      <c r="E5">
        <v>24</v>
      </c>
      <c r="F5">
        <f>B5-E5</f>
        <v>31</v>
      </c>
    </row>
    <row r="6" ht="41" customHeight="1" spans="1:6">
      <c r="A6" s="7" t="s">
        <v>1744</v>
      </c>
      <c r="B6" s="8">
        <v>138</v>
      </c>
      <c r="D6" t="s">
        <v>1744</v>
      </c>
      <c r="E6">
        <v>203</v>
      </c>
      <c r="F6">
        <f>B6-E6</f>
        <v>-65</v>
      </c>
    </row>
    <row r="7" ht="41" customHeight="1" spans="1:6">
      <c r="A7" s="7" t="s">
        <v>1745</v>
      </c>
      <c r="B7" s="8">
        <v>59</v>
      </c>
      <c r="D7" t="s">
        <v>1745</v>
      </c>
      <c r="E7">
        <v>257</v>
      </c>
      <c r="F7">
        <f>B7-E7</f>
        <v>-198</v>
      </c>
    </row>
    <row r="8" ht="41" customHeight="1" spans="1:6">
      <c r="A8" s="10" t="s">
        <v>1718</v>
      </c>
      <c r="B8" s="11">
        <f>SUM(B4:B7)</f>
        <v>252</v>
      </c>
      <c r="D8" t="s">
        <v>1746</v>
      </c>
      <c r="E8">
        <v>492</v>
      </c>
      <c r="F8">
        <f>B8-E8</f>
        <v>-240</v>
      </c>
    </row>
  </sheetData>
  <mergeCells count="1">
    <mergeCell ref="A1:B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823"/>
  <sheetViews>
    <sheetView showZeros="0" workbookViewId="0">
      <pane ySplit="3" topLeftCell="A19" activePane="bottomLeft" state="frozen"/>
      <selection/>
      <selection pane="bottomLeft" activeCell="A1" sqref="A1:B1"/>
    </sheetView>
  </sheetViews>
  <sheetFormatPr defaultColWidth="8.75" defaultRowHeight="15.6" outlineLevelCol="3"/>
  <cols>
    <col min="1" max="1" width="60.625" customWidth="1"/>
    <col min="2" max="2" width="18" customWidth="1"/>
    <col min="3" max="4" width="8.75" hidden="1" customWidth="1"/>
  </cols>
  <sheetData>
    <row r="1" s="96" customFormat="1" ht="35.1" customHeight="1" spans="1:2">
      <c r="A1" s="339" t="s">
        <v>70</v>
      </c>
      <c r="B1" s="339"/>
    </row>
    <row r="2" s="97" customFormat="1" ht="20.1" customHeight="1" spans="1:2">
      <c r="A2" s="340"/>
      <c r="B2" s="341" t="s">
        <v>1</v>
      </c>
    </row>
    <row r="3" ht="35.1" customHeight="1" spans="1:3">
      <c r="A3" s="342" t="s">
        <v>71</v>
      </c>
      <c r="B3" s="343" t="s">
        <v>72</v>
      </c>
      <c r="C3" t="s">
        <v>7</v>
      </c>
    </row>
    <row r="4" ht="25.75" customHeight="1" spans="1:3">
      <c r="A4" s="344" t="s">
        <v>73</v>
      </c>
      <c r="B4" s="345">
        <v>70096</v>
      </c>
      <c r="C4">
        <v>68201</v>
      </c>
    </row>
    <row r="5" ht="25.75" customHeight="1" spans="1:3">
      <c r="A5" s="346" t="s">
        <v>74</v>
      </c>
      <c r="B5" s="347">
        <v>14949</v>
      </c>
      <c r="C5">
        <v>14949</v>
      </c>
    </row>
    <row r="6" ht="25.75" customHeight="1" spans="1:3">
      <c r="A6" s="348" t="s">
        <v>75</v>
      </c>
      <c r="B6" s="349">
        <v>101</v>
      </c>
      <c r="C6">
        <v>101</v>
      </c>
    </row>
    <row r="7" ht="25.75" customHeight="1" spans="1:3">
      <c r="A7" s="348" t="s">
        <v>76</v>
      </c>
      <c r="B7" s="350">
        <v>0</v>
      </c>
      <c r="C7">
        <v>0</v>
      </c>
    </row>
    <row r="8" ht="25.75" customHeight="1" spans="1:3">
      <c r="A8" s="348" t="s">
        <v>77</v>
      </c>
      <c r="B8" s="350">
        <v>6230</v>
      </c>
      <c r="C8">
        <v>5876</v>
      </c>
    </row>
    <row r="9" ht="25.75" customHeight="1" spans="1:2">
      <c r="A9" s="348" t="s">
        <v>78</v>
      </c>
      <c r="B9" s="350">
        <v>0</v>
      </c>
    </row>
    <row r="10" ht="25.75" customHeight="1" spans="1:3">
      <c r="A10" s="348" t="s">
        <v>79</v>
      </c>
      <c r="B10" s="350">
        <v>8618</v>
      </c>
      <c r="C10">
        <v>8618</v>
      </c>
    </row>
    <row r="11" ht="25.75" customHeight="1" spans="1:4">
      <c r="A11" s="346" t="s">
        <v>80</v>
      </c>
      <c r="B11" s="351">
        <v>11653</v>
      </c>
      <c r="C11">
        <v>7220</v>
      </c>
      <c r="D11">
        <f>B11-C11</f>
        <v>4433</v>
      </c>
    </row>
    <row r="12" ht="25.75" customHeight="1" spans="1:4">
      <c r="A12" s="348" t="s">
        <v>81</v>
      </c>
      <c r="B12" s="350">
        <v>0</v>
      </c>
      <c r="D12">
        <f>B12-C12</f>
        <v>0</v>
      </c>
    </row>
    <row r="13" ht="25.75" customHeight="1" spans="1:4">
      <c r="A13" s="352" t="s">
        <v>82</v>
      </c>
      <c r="B13" s="353">
        <v>554</v>
      </c>
      <c r="C13">
        <v>502</v>
      </c>
      <c r="D13">
        <f>B13-C13</f>
        <v>52</v>
      </c>
    </row>
    <row r="14" ht="25.75" customHeight="1" spans="1:2">
      <c r="A14" s="352" t="s">
        <v>83</v>
      </c>
      <c r="B14" s="350">
        <v>0</v>
      </c>
    </row>
    <row r="15" ht="25.75" customHeight="1" spans="1:4">
      <c r="A15" s="352" t="s">
        <v>84</v>
      </c>
      <c r="B15" s="353">
        <v>120</v>
      </c>
      <c r="C15">
        <v>119</v>
      </c>
      <c r="D15">
        <f>B15-C15</f>
        <v>1</v>
      </c>
    </row>
    <row r="16" ht="25.75" customHeight="1" spans="1:2">
      <c r="A16" s="352" t="s">
        <v>85</v>
      </c>
      <c r="B16" s="350">
        <v>0</v>
      </c>
    </row>
    <row r="17" ht="25.75" customHeight="1" spans="1:4">
      <c r="A17" s="352" t="s">
        <v>86</v>
      </c>
      <c r="B17" s="353">
        <v>540</v>
      </c>
      <c r="D17">
        <f>B17-C17</f>
        <v>540</v>
      </c>
    </row>
    <row r="18" ht="25.75" customHeight="1" spans="1:2">
      <c r="A18" s="352" t="s">
        <v>87</v>
      </c>
      <c r="B18" s="350">
        <v>0</v>
      </c>
    </row>
    <row r="19" ht="25.75" customHeight="1" spans="1:2">
      <c r="A19" s="352" t="s">
        <v>88</v>
      </c>
      <c r="B19" s="350">
        <v>0</v>
      </c>
    </row>
    <row r="20" ht="25.75" customHeight="1" spans="1:4">
      <c r="A20" s="352" t="s">
        <v>89</v>
      </c>
      <c r="B20" s="353">
        <v>583</v>
      </c>
      <c r="C20">
        <v>583</v>
      </c>
      <c r="D20">
        <f>B20-C20</f>
        <v>0</v>
      </c>
    </row>
    <row r="21" ht="25.75" customHeight="1" spans="1:2">
      <c r="A21" s="352" t="s">
        <v>90</v>
      </c>
      <c r="B21" s="350">
        <v>0</v>
      </c>
    </row>
    <row r="22" ht="25.75" customHeight="1" spans="1:2">
      <c r="A22" s="352" t="s">
        <v>91</v>
      </c>
      <c r="B22" s="350">
        <v>0</v>
      </c>
    </row>
    <row r="23" ht="25.75" customHeight="1" spans="1:4">
      <c r="A23" s="352" t="s">
        <v>92</v>
      </c>
      <c r="B23" s="353">
        <v>1068</v>
      </c>
      <c r="C23">
        <v>834</v>
      </c>
      <c r="D23">
        <f t="shared" ref="D23:D29" si="0">B23-C23</f>
        <v>234</v>
      </c>
    </row>
    <row r="24" ht="25.75" customHeight="1" spans="1:4">
      <c r="A24" s="352" t="s">
        <v>93</v>
      </c>
      <c r="B24" s="353">
        <v>43</v>
      </c>
      <c r="C24">
        <v>14</v>
      </c>
      <c r="D24">
        <f t="shared" si="0"/>
        <v>29</v>
      </c>
    </row>
    <row r="25" ht="25.75" customHeight="1" spans="1:4">
      <c r="A25" s="352" t="s">
        <v>94</v>
      </c>
      <c r="B25" s="353">
        <v>67</v>
      </c>
      <c r="C25">
        <v>67</v>
      </c>
      <c r="D25">
        <f t="shared" si="0"/>
        <v>0</v>
      </c>
    </row>
    <row r="26" ht="25.75" customHeight="1" spans="1:4">
      <c r="A26" s="354" t="s">
        <v>95</v>
      </c>
      <c r="B26" s="355">
        <v>100</v>
      </c>
      <c r="C26">
        <v>200</v>
      </c>
      <c r="D26">
        <f t="shared" si="0"/>
        <v>-100</v>
      </c>
    </row>
    <row r="27" ht="25.75" customHeight="1" spans="1:4">
      <c r="A27" s="356" t="s">
        <v>96</v>
      </c>
      <c r="B27" s="357">
        <v>211</v>
      </c>
      <c r="C27">
        <v>36</v>
      </c>
      <c r="D27">
        <f t="shared" si="0"/>
        <v>175</v>
      </c>
    </row>
    <row r="28" ht="25.75" customHeight="1" spans="1:4">
      <c r="A28" s="352" t="s">
        <v>97</v>
      </c>
      <c r="B28" s="353">
        <v>2203</v>
      </c>
      <c r="C28">
        <v>2090</v>
      </c>
      <c r="D28">
        <f t="shared" si="0"/>
        <v>113</v>
      </c>
    </row>
    <row r="29" ht="25.75" customHeight="1" spans="1:4">
      <c r="A29" s="352" t="s">
        <v>98</v>
      </c>
      <c r="B29" s="353">
        <v>1655</v>
      </c>
      <c r="C29">
        <v>1120</v>
      </c>
      <c r="D29">
        <f t="shared" si="0"/>
        <v>535</v>
      </c>
    </row>
    <row r="30" ht="25.75" customHeight="1" spans="1:2">
      <c r="A30" s="352" t="s">
        <v>99</v>
      </c>
      <c r="B30" s="350">
        <v>0</v>
      </c>
    </row>
    <row r="31" ht="25.75" customHeight="1" spans="1:4">
      <c r="A31" s="352" t="s">
        <v>100</v>
      </c>
      <c r="B31" s="353">
        <v>992</v>
      </c>
      <c r="C31">
        <v>875</v>
      </c>
      <c r="D31">
        <f>B31-C31</f>
        <v>117</v>
      </c>
    </row>
    <row r="32" ht="25.75" customHeight="1" spans="1:4">
      <c r="A32" s="352" t="s">
        <v>101</v>
      </c>
      <c r="B32" s="353">
        <v>214</v>
      </c>
      <c r="D32">
        <f>B32-C32</f>
        <v>214</v>
      </c>
    </row>
    <row r="33" ht="25.75" customHeight="1" spans="1:2">
      <c r="A33" s="352" t="s">
        <v>102</v>
      </c>
      <c r="B33" s="350">
        <v>0</v>
      </c>
    </row>
    <row r="34" ht="25.75" customHeight="1" spans="1:4">
      <c r="A34" s="352" t="s">
        <v>103</v>
      </c>
      <c r="B34" s="353">
        <v>73</v>
      </c>
      <c r="C34">
        <v>506</v>
      </c>
      <c r="D34">
        <f>B34-C34</f>
        <v>-433</v>
      </c>
    </row>
    <row r="35" ht="25.75" customHeight="1" spans="1:2">
      <c r="A35" s="352" t="s">
        <v>104</v>
      </c>
      <c r="B35" s="350">
        <v>0</v>
      </c>
    </row>
    <row r="36" ht="25.75" customHeight="1" spans="1:2">
      <c r="A36" s="352" t="s">
        <v>105</v>
      </c>
      <c r="B36" s="350">
        <v>0</v>
      </c>
    </row>
    <row r="37" ht="25.75" customHeight="1" spans="1:4">
      <c r="A37" s="352" t="s">
        <v>106</v>
      </c>
      <c r="B37" s="353">
        <v>3000</v>
      </c>
      <c r="D37">
        <f>B37-C37</f>
        <v>3000</v>
      </c>
    </row>
    <row r="38" ht="25.75" customHeight="1" spans="1:2">
      <c r="A38" s="352" t="s">
        <v>107</v>
      </c>
      <c r="B38" s="350">
        <v>0</v>
      </c>
    </row>
    <row r="39" ht="25.75" customHeight="1" spans="1:2">
      <c r="A39" s="352" t="s">
        <v>108</v>
      </c>
      <c r="B39" s="350">
        <v>0</v>
      </c>
    </row>
    <row r="40" ht="25.75" customHeight="1" spans="1:4">
      <c r="A40" s="352" t="s">
        <v>109</v>
      </c>
      <c r="B40" s="353">
        <v>230</v>
      </c>
      <c r="C40">
        <v>252</v>
      </c>
      <c r="D40">
        <f>B40-C40</f>
        <v>-22</v>
      </c>
    </row>
    <row r="41" ht="25.75" customHeight="1" spans="1:4">
      <c r="A41" s="358" t="s">
        <v>110</v>
      </c>
      <c r="B41" s="359">
        <v>43494</v>
      </c>
      <c r="C41">
        <v>46032</v>
      </c>
      <c r="D41">
        <f>B41-C41</f>
        <v>-2538</v>
      </c>
    </row>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3.1" customHeight="1"/>
    <row r="1408" ht="23.1" customHeight="1"/>
    <row r="1409" ht="23.1" customHeight="1"/>
    <row r="1410" ht="23.1" customHeight="1"/>
    <row r="1411" ht="23.1"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row r="4819" ht="24.95" customHeight="1"/>
    <row r="4820" ht="24.95" customHeight="1"/>
    <row r="4821" ht="24.95" customHeight="1"/>
    <row r="4822" ht="24.95" customHeight="1"/>
    <row r="4823" ht="24.95" customHeight="1"/>
  </sheetData>
  <autoFilter ref="A3:B41">
    <extLst/>
  </autoFilter>
  <mergeCells count="1">
    <mergeCell ref="A1:B1"/>
  </mergeCells>
  <printOptions horizontalCentered="1"/>
  <pageMargins left="0.786805555555556" right="0.786805555555556" top="0.904861111111111" bottom="0.708333333333333" header="0.314583333333333" footer="0.314583333333333"/>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26"/>
  <sheetViews>
    <sheetView showZeros="0" workbookViewId="0">
      <pane xSplit="2" ySplit="3" topLeftCell="C4" activePane="bottomRight" state="frozen"/>
      <selection/>
      <selection pane="topRight"/>
      <selection pane="bottomLeft"/>
      <selection pane="bottomRight" activeCell="A1" sqref="A1:D1"/>
    </sheetView>
  </sheetViews>
  <sheetFormatPr defaultColWidth="9" defaultRowHeight="15.6" outlineLevelCol="7"/>
  <cols>
    <col min="1" max="1" width="15.625" style="318" customWidth="1"/>
    <col min="2" max="2" width="30" customWidth="1"/>
    <col min="3" max="4" width="15.625" customWidth="1"/>
    <col min="5" max="5" width="7.125" customWidth="1"/>
  </cols>
  <sheetData>
    <row r="1" s="96" customFormat="1" ht="35.1" customHeight="1" spans="1:4">
      <c r="A1" s="319" t="s">
        <v>111</v>
      </c>
      <c r="B1" s="319"/>
      <c r="C1" s="319"/>
      <c r="D1" s="319"/>
    </row>
    <row r="2" s="97" customFormat="1" ht="20.1" customHeight="1" spans="1:8">
      <c r="A2" s="125"/>
      <c r="D2" s="126" t="s">
        <v>1</v>
      </c>
      <c r="F2" s="320"/>
      <c r="G2" s="320"/>
      <c r="H2" s="320"/>
    </row>
    <row r="3" ht="35.1" customHeight="1" spans="1:8">
      <c r="A3" s="188" t="s">
        <v>112</v>
      </c>
      <c r="B3" s="321" t="s">
        <v>23</v>
      </c>
      <c r="C3" s="321" t="s">
        <v>5</v>
      </c>
      <c r="D3" s="322" t="s">
        <v>7</v>
      </c>
      <c r="E3" s="323"/>
      <c r="F3" s="323"/>
      <c r="G3" s="323"/>
      <c r="H3" s="324"/>
    </row>
    <row r="4" ht="24" customHeight="1" spans="1:8">
      <c r="A4" s="191">
        <v>201</v>
      </c>
      <c r="B4" s="325" t="s">
        <v>113</v>
      </c>
      <c r="C4" s="326">
        <v>1185</v>
      </c>
      <c r="D4" s="327">
        <v>6871</v>
      </c>
      <c r="E4" s="328"/>
      <c r="F4" s="324"/>
      <c r="G4" s="329"/>
      <c r="H4" s="324"/>
    </row>
    <row r="5" ht="24" customHeight="1" spans="1:8">
      <c r="A5" s="191">
        <v>202</v>
      </c>
      <c r="B5" s="325" t="s">
        <v>114</v>
      </c>
      <c r="C5" s="326"/>
      <c r="D5" s="330"/>
      <c r="E5" s="328"/>
      <c r="F5" s="324"/>
      <c r="G5" s="329"/>
      <c r="H5" s="324"/>
    </row>
    <row r="6" ht="24" customHeight="1" spans="1:7">
      <c r="A6" s="191">
        <v>203</v>
      </c>
      <c r="B6" s="325" t="s">
        <v>115</v>
      </c>
      <c r="C6" s="326">
        <v>0</v>
      </c>
      <c r="D6" s="331">
        <v>5</v>
      </c>
      <c r="E6" s="328"/>
      <c r="G6" s="332"/>
    </row>
    <row r="7" ht="24" customHeight="1" spans="1:7">
      <c r="A7" s="191">
        <v>204</v>
      </c>
      <c r="B7" s="325" t="s">
        <v>116</v>
      </c>
      <c r="C7" s="326">
        <v>19</v>
      </c>
      <c r="D7" s="327">
        <v>14</v>
      </c>
      <c r="E7" s="328"/>
      <c r="G7" s="332"/>
    </row>
    <row r="8" ht="24" customHeight="1" spans="1:7">
      <c r="A8" s="191">
        <v>205</v>
      </c>
      <c r="B8" s="325" t="s">
        <v>117</v>
      </c>
      <c r="C8" s="326">
        <v>0</v>
      </c>
      <c r="D8" s="327">
        <v>2</v>
      </c>
      <c r="E8" s="328"/>
      <c r="G8" s="332"/>
    </row>
    <row r="9" ht="24" customHeight="1" spans="1:7">
      <c r="A9" s="191">
        <v>206</v>
      </c>
      <c r="B9" s="325" t="s">
        <v>118</v>
      </c>
      <c r="C9" s="326">
        <v>2718</v>
      </c>
      <c r="D9" s="327">
        <v>4231</v>
      </c>
      <c r="E9" s="328"/>
      <c r="G9" s="332"/>
    </row>
    <row r="10" ht="24" customHeight="1" spans="1:7">
      <c r="A10" s="191">
        <v>207</v>
      </c>
      <c r="B10" s="325" t="s">
        <v>119</v>
      </c>
      <c r="C10" s="326">
        <v>2099</v>
      </c>
      <c r="D10" s="327">
        <v>528</v>
      </c>
      <c r="E10" s="328"/>
      <c r="G10" s="332"/>
    </row>
    <row r="11" ht="24" customHeight="1" spans="1:7">
      <c r="A11" s="191">
        <v>208</v>
      </c>
      <c r="B11" s="325" t="s">
        <v>120</v>
      </c>
      <c r="C11" s="326">
        <v>451</v>
      </c>
      <c r="D11" s="327">
        <v>474</v>
      </c>
      <c r="E11" s="328"/>
      <c r="G11" s="332"/>
    </row>
    <row r="12" s="64" customFormat="1" ht="24" customHeight="1" spans="1:7">
      <c r="A12" s="191">
        <v>210</v>
      </c>
      <c r="B12" s="325" t="s">
        <v>121</v>
      </c>
      <c r="C12" s="326">
        <v>290</v>
      </c>
      <c r="D12" s="327">
        <v>173</v>
      </c>
      <c r="E12" s="328"/>
      <c r="G12" s="333"/>
    </row>
    <row r="13" s="64" customFormat="1" ht="24" customHeight="1" spans="1:7">
      <c r="A13" s="191">
        <v>211</v>
      </c>
      <c r="B13" s="325" t="s">
        <v>122</v>
      </c>
      <c r="C13" s="326">
        <v>1046</v>
      </c>
      <c r="D13" s="327">
        <v>450</v>
      </c>
      <c r="E13" s="328"/>
      <c r="G13" s="333"/>
    </row>
    <row r="14" s="64" customFormat="1" ht="24" customHeight="1" spans="1:7">
      <c r="A14" s="191">
        <v>212</v>
      </c>
      <c r="B14" s="325" t="s">
        <v>123</v>
      </c>
      <c r="C14" s="326">
        <v>19157</v>
      </c>
      <c r="D14" s="327">
        <v>18773</v>
      </c>
      <c r="E14" s="328"/>
      <c r="G14" s="333"/>
    </row>
    <row r="15" ht="24" customHeight="1" spans="1:7">
      <c r="A15" s="191">
        <v>213</v>
      </c>
      <c r="B15" s="325" t="s">
        <v>124</v>
      </c>
      <c r="C15" s="326">
        <v>4069</v>
      </c>
      <c r="D15" s="327">
        <v>4232</v>
      </c>
      <c r="E15" s="328"/>
      <c r="G15" s="333"/>
    </row>
    <row r="16" ht="24" customHeight="1" spans="1:7">
      <c r="A16" s="191">
        <v>214</v>
      </c>
      <c r="B16" s="325" t="s">
        <v>125</v>
      </c>
      <c r="C16" s="326">
        <v>0</v>
      </c>
      <c r="D16" s="327">
        <v>100</v>
      </c>
      <c r="E16" s="328"/>
      <c r="G16" s="332"/>
    </row>
    <row r="17" ht="24" customHeight="1" spans="1:7">
      <c r="A17" s="191">
        <v>215</v>
      </c>
      <c r="B17" s="325" t="s">
        <v>126</v>
      </c>
      <c r="C17" s="326">
        <v>11061</v>
      </c>
      <c r="D17" s="327">
        <v>7864</v>
      </c>
      <c r="E17" s="328"/>
      <c r="G17" s="332"/>
    </row>
    <row r="18" ht="24" customHeight="1" spans="1:7">
      <c r="A18" s="191">
        <v>216</v>
      </c>
      <c r="B18" s="325" t="s">
        <v>127</v>
      </c>
      <c r="C18" s="326">
        <v>1015</v>
      </c>
      <c r="D18" s="327">
        <v>1331</v>
      </c>
      <c r="E18" s="328"/>
      <c r="G18" s="332"/>
    </row>
    <row r="19" ht="24" customHeight="1" spans="1:7">
      <c r="A19" s="191">
        <v>217</v>
      </c>
      <c r="B19" s="325" t="s">
        <v>128</v>
      </c>
      <c r="C19" s="326">
        <v>30</v>
      </c>
      <c r="D19" s="327">
        <v>111</v>
      </c>
      <c r="E19" s="328"/>
      <c r="G19" s="332"/>
    </row>
    <row r="20" ht="24" customHeight="1" spans="1:7">
      <c r="A20" s="191">
        <v>219</v>
      </c>
      <c r="B20" s="325" t="s">
        <v>129</v>
      </c>
      <c r="C20" s="326"/>
      <c r="D20" s="327"/>
      <c r="E20" s="328"/>
      <c r="G20" s="332"/>
    </row>
    <row r="21" ht="24" customHeight="1" spans="1:7">
      <c r="A21" s="191">
        <v>220</v>
      </c>
      <c r="B21" s="325" t="s">
        <v>130</v>
      </c>
      <c r="C21" s="326">
        <v>85</v>
      </c>
      <c r="D21" s="327">
        <v>45</v>
      </c>
      <c r="E21" s="328"/>
      <c r="G21" s="332"/>
    </row>
    <row r="22" ht="24" customHeight="1" spans="1:7">
      <c r="A22" s="191">
        <v>221</v>
      </c>
      <c r="B22" s="325" t="s">
        <v>131</v>
      </c>
      <c r="C22" s="326">
        <v>210</v>
      </c>
      <c r="D22" s="327">
        <v>733</v>
      </c>
      <c r="E22" s="328"/>
      <c r="G22" s="332"/>
    </row>
    <row r="23" ht="24" customHeight="1" spans="1:7">
      <c r="A23" s="191">
        <v>222</v>
      </c>
      <c r="B23" s="325" t="s">
        <v>132</v>
      </c>
      <c r="C23" s="326"/>
      <c r="D23" s="327"/>
      <c r="E23" s="328"/>
      <c r="G23" s="332"/>
    </row>
    <row r="24" ht="24" customHeight="1" spans="1:7">
      <c r="A24" s="191">
        <v>224</v>
      </c>
      <c r="B24" s="325" t="s">
        <v>133</v>
      </c>
      <c r="C24" s="326">
        <v>59</v>
      </c>
      <c r="D24" s="327">
        <v>95</v>
      </c>
      <c r="E24" s="328"/>
      <c r="G24" s="332"/>
    </row>
    <row r="25" ht="24" customHeight="1" spans="1:7">
      <c r="A25" s="191">
        <v>227</v>
      </c>
      <c r="B25" s="325" t="s">
        <v>134</v>
      </c>
      <c r="C25" s="326"/>
      <c r="D25" s="327"/>
      <c r="E25" s="328"/>
      <c r="G25" s="332"/>
    </row>
    <row r="26" ht="24" customHeight="1" spans="1:7">
      <c r="A26" s="191">
        <v>229</v>
      </c>
      <c r="B26" s="325" t="s">
        <v>135</v>
      </c>
      <c r="C26" s="326"/>
      <c r="D26" s="327"/>
      <c r="E26" s="328"/>
      <c r="G26" s="332"/>
    </row>
    <row r="27" ht="24" customHeight="1" spans="1:7">
      <c r="A27" s="191">
        <v>232</v>
      </c>
      <c r="B27" s="325" t="s">
        <v>136</v>
      </c>
      <c r="C27" s="326"/>
      <c r="D27" s="327"/>
      <c r="E27" s="328"/>
      <c r="G27" s="332"/>
    </row>
    <row r="28" ht="24" customHeight="1" spans="1:7">
      <c r="A28" s="191">
        <v>233</v>
      </c>
      <c r="B28" s="325" t="s">
        <v>137</v>
      </c>
      <c r="C28" s="326"/>
      <c r="D28" s="327"/>
      <c r="E28" s="328"/>
      <c r="G28" s="332"/>
    </row>
    <row r="29" ht="24" customHeight="1" spans="1:7">
      <c r="A29" s="334" t="s">
        <v>138</v>
      </c>
      <c r="B29" s="335"/>
      <c r="C29" s="336">
        <f>SUM(C4:C28)</f>
        <v>43494</v>
      </c>
      <c r="D29" s="337">
        <f>SUM(D4:D28)</f>
        <v>46032</v>
      </c>
      <c r="E29" s="328"/>
      <c r="G29" s="332"/>
    </row>
    <row r="30" ht="23.1" customHeight="1"/>
    <row r="31" ht="23.1" customHeight="1" spans="5:5">
      <c r="E31" s="338"/>
    </row>
    <row r="32"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3.1" customHeight="1"/>
    <row r="1408" ht="23.1" customHeight="1"/>
    <row r="1409" ht="23.1" customHeight="1"/>
    <row r="1410" ht="23.1" customHeight="1"/>
    <row r="1411" ht="23.1" customHeight="1"/>
    <row r="1412" ht="23.1" customHeight="1"/>
    <row r="1413" ht="23.1" customHeight="1"/>
    <row r="1414" ht="23.1"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row r="4819" ht="24.95" customHeight="1"/>
    <row r="4820" ht="24.95" customHeight="1"/>
    <row r="4821" ht="24.95" customHeight="1"/>
    <row r="4822" ht="24.95" customHeight="1"/>
    <row r="4823" ht="24.95" customHeight="1"/>
    <row r="4824" ht="24.95" customHeight="1"/>
    <row r="4825" ht="24.95" customHeight="1"/>
    <row r="4826" ht="24.95" customHeight="1"/>
  </sheetData>
  <mergeCells count="2">
    <mergeCell ref="A1:D1"/>
    <mergeCell ref="A29:B29"/>
  </mergeCells>
  <printOptions horizontalCentered="1"/>
  <pageMargins left="0.78740157480315" right="0.78740157480315" top="0.904861111111111" bottom="0.708661417322835" header="0.31496062992126" footer="0.31496062992126"/>
  <pageSetup paperSize="9" scale="95" firstPageNumber="2" orientation="portrait" useFirstPageNumber="1"/>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zoomScale="115" zoomScaleNormal="115" workbookViewId="0">
      <selection activeCell="A1" sqref="A1:E1"/>
    </sheetView>
  </sheetViews>
  <sheetFormatPr defaultColWidth="8.75" defaultRowHeight="15.6" outlineLevelCol="6"/>
  <cols>
    <col min="1" max="1" width="26.375" style="64" customWidth="1"/>
    <col min="2" max="5" width="13.375" style="64" customWidth="1"/>
    <col min="6" max="6" width="15.9" style="64" hidden="1" customWidth="1"/>
    <col min="7" max="7" width="9.5" style="64" hidden="1" customWidth="1"/>
    <col min="8" max="16384" width="8.75" style="64"/>
  </cols>
  <sheetData>
    <row r="1" s="12" customFormat="1" ht="35.1" customHeight="1" spans="1:5">
      <c r="A1" s="303" t="s">
        <v>139</v>
      </c>
      <c r="B1" s="303"/>
      <c r="C1" s="303"/>
      <c r="D1" s="303"/>
      <c r="E1" s="303"/>
    </row>
    <row r="2" s="63" customFormat="1" ht="20.1" customHeight="1" spans="5:6">
      <c r="E2" s="29" t="s">
        <v>1</v>
      </c>
      <c r="F2" s="304"/>
    </row>
    <row r="3" ht="34.5" customHeight="1" spans="1:6">
      <c r="A3" s="305" t="s">
        <v>2</v>
      </c>
      <c r="B3" s="292" t="s">
        <v>3</v>
      </c>
      <c r="C3" s="293" t="s">
        <v>140</v>
      </c>
      <c r="D3" s="292" t="s">
        <v>5</v>
      </c>
      <c r="E3" s="294" t="s">
        <v>6</v>
      </c>
      <c r="F3" s="306" t="s">
        <v>7</v>
      </c>
    </row>
    <row r="4" ht="34.5" customHeight="1" spans="1:7">
      <c r="A4" s="307" t="s">
        <v>141</v>
      </c>
      <c r="B4" s="308">
        <v>138506</v>
      </c>
      <c r="C4" s="308">
        <v>132689</v>
      </c>
      <c r="D4" s="308">
        <v>129140</v>
      </c>
      <c r="E4" s="309">
        <f>D4/C4*100</f>
        <v>97.33</v>
      </c>
      <c r="F4" s="310">
        <v>142120</v>
      </c>
      <c r="G4" s="311">
        <f>(D4-F4)/F4</f>
        <v>-0.0913</v>
      </c>
    </row>
    <row r="5" ht="34.5" customHeight="1" spans="1:7">
      <c r="A5" s="307" t="s">
        <v>142</v>
      </c>
      <c r="B5" s="308">
        <v>9739</v>
      </c>
      <c r="C5" s="308">
        <v>12739</v>
      </c>
      <c r="D5" s="308">
        <v>33193</v>
      </c>
      <c r="E5" s="309">
        <f>D5/C5*100</f>
        <v>260.56</v>
      </c>
      <c r="F5" s="310">
        <v>9118</v>
      </c>
      <c r="G5" s="311">
        <f t="shared" ref="G5:G11" si="0">(D5-F5)/F5</f>
        <v>2.6404</v>
      </c>
    </row>
    <row r="6" ht="34.5" customHeight="1" spans="1:7">
      <c r="A6" s="307" t="s">
        <v>143</v>
      </c>
      <c r="B6" s="308"/>
      <c r="C6" s="308"/>
      <c r="D6" s="308"/>
      <c r="E6" s="309"/>
      <c r="F6" s="310">
        <v>0</v>
      </c>
      <c r="G6" s="311" t="e">
        <f t="shared" si="0"/>
        <v>#DIV/0!</v>
      </c>
    </row>
    <row r="7" ht="34.5" customHeight="1" spans="1:7">
      <c r="A7" s="307" t="s">
        <v>144</v>
      </c>
      <c r="B7" s="308">
        <v>0</v>
      </c>
      <c r="C7" s="308">
        <v>0</v>
      </c>
      <c r="D7" s="308">
        <v>69558</v>
      </c>
      <c r="E7" s="309">
        <v>100</v>
      </c>
      <c r="F7" s="310">
        <v>3240</v>
      </c>
      <c r="G7" s="311">
        <f t="shared" si="0"/>
        <v>20.4685</v>
      </c>
    </row>
    <row r="8" ht="34.5" customHeight="1" spans="1:7">
      <c r="A8" s="307" t="s">
        <v>145</v>
      </c>
      <c r="B8" s="308">
        <v>0</v>
      </c>
      <c r="C8" s="308">
        <v>0</v>
      </c>
      <c r="D8" s="308">
        <v>6000</v>
      </c>
      <c r="E8" s="309">
        <v>100</v>
      </c>
      <c r="F8" s="310"/>
      <c r="G8" s="311" t="e">
        <f t="shared" si="0"/>
        <v>#DIV/0!</v>
      </c>
    </row>
    <row r="9" ht="34.5" customHeight="1" spans="1:7">
      <c r="A9" s="307" t="s">
        <v>146</v>
      </c>
      <c r="B9" s="308"/>
      <c r="C9" s="308"/>
      <c r="D9" s="308"/>
      <c r="E9" s="309"/>
      <c r="F9" s="310">
        <v>0</v>
      </c>
      <c r="G9" s="311" t="e">
        <f t="shared" si="0"/>
        <v>#DIV/0!</v>
      </c>
    </row>
    <row r="10" ht="34.5" customHeight="1" spans="1:7">
      <c r="A10" s="307" t="s">
        <v>147</v>
      </c>
      <c r="B10" s="308">
        <v>3178</v>
      </c>
      <c r="C10" s="308">
        <v>3178</v>
      </c>
      <c r="D10" s="308">
        <v>6823</v>
      </c>
      <c r="E10" s="309">
        <f>D10/C10*100</f>
        <v>214.69</v>
      </c>
      <c r="F10" s="310">
        <v>8168</v>
      </c>
      <c r="G10" s="311">
        <f t="shared" si="0"/>
        <v>-0.1647</v>
      </c>
    </row>
    <row r="11" ht="34.5" customHeight="1" spans="1:7">
      <c r="A11" s="312" t="s">
        <v>148</v>
      </c>
      <c r="B11" s="313">
        <f t="shared" ref="B11:F11" si="1">SUM(B4:B10)</f>
        <v>151423</v>
      </c>
      <c r="C11" s="313">
        <f t="shared" si="1"/>
        <v>148606</v>
      </c>
      <c r="D11" s="313">
        <f t="shared" si="1"/>
        <v>244714</v>
      </c>
      <c r="E11" s="314">
        <f>D11/C11*100</f>
        <v>164.67</v>
      </c>
      <c r="F11" s="315">
        <f t="shared" si="1"/>
        <v>162646</v>
      </c>
      <c r="G11" s="311">
        <f t="shared" si="0"/>
        <v>0.5046</v>
      </c>
    </row>
    <row r="13" ht="27" customHeight="1" spans="1:5">
      <c r="A13" s="316"/>
      <c r="B13" s="316"/>
      <c r="C13" s="316"/>
      <c r="D13" s="316"/>
      <c r="E13" s="316"/>
    </row>
    <row r="14" ht="27" hidden="1" customHeight="1" spans="1:5">
      <c r="A14" s="317"/>
      <c r="B14" s="317">
        <f>B11-'1.收入总表'!B11</f>
        <v>0</v>
      </c>
      <c r="C14" s="317">
        <f>C11-'1.收入总表'!C11</f>
        <v>0</v>
      </c>
      <c r="D14" s="317">
        <f>D11-'1.收入总表'!D11</f>
        <v>0</v>
      </c>
      <c r="E14" s="317">
        <f>E11-'1.收入总表'!E11</f>
        <v>0</v>
      </c>
    </row>
    <row r="15" ht="27" customHeight="1" spans="1:5">
      <c r="A15" s="317"/>
      <c r="B15" s="317"/>
      <c r="C15" s="317"/>
      <c r="D15" s="317"/>
      <c r="E15" s="317"/>
    </row>
    <row r="16" ht="27" customHeight="1" spans="1:5">
      <c r="A16" s="316"/>
      <c r="B16" s="316"/>
      <c r="C16" s="316"/>
      <c r="D16" s="316"/>
      <c r="E16" s="316"/>
    </row>
    <row r="17" ht="27" customHeight="1" spans="1:5">
      <c r="A17" s="316"/>
      <c r="B17" s="316"/>
      <c r="C17" s="316"/>
      <c r="D17" s="316"/>
      <c r="E17" s="316"/>
    </row>
    <row r="18" ht="27" customHeight="1" spans="1:5">
      <c r="A18" s="316"/>
      <c r="B18" s="316"/>
      <c r="C18" s="316"/>
      <c r="D18" s="316"/>
      <c r="E18" s="316"/>
    </row>
  </sheetData>
  <mergeCells count="1">
    <mergeCell ref="A1:E1"/>
  </mergeCells>
  <pageMargins left="0.78740157480315" right="0.78740157480315" top="0.905511811023622" bottom="0.708661417322835"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18"/>
  <sheetViews>
    <sheetView showGridLines="0" showZeros="0" workbookViewId="0">
      <pane xSplit="2" ySplit="3" topLeftCell="C24" activePane="bottomRight" state="frozen"/>
      <selection/>
      <selection pane="topRight"/>
      <selection pane="bottomLeft"/>
      <selection pane="bottomRight" activeCell="E38" sqref="E38"/>
    </sheetView>
  </sheetViews>
  <sheetFormatPr defaultColWidth="9.125" defaultRowHeight="15.6" outlineLevelCol="6"/>
  <cols>
    <col min="1" max="1" width="9.125" style="64"/>
    <col min="2" max="2" width="26.375" style="64" customWidth="1"/>
    <col min="3" max="6" width="13.375" style="64" customWidth="1"/>
    <col min="7" max="7" width="15.1" style="64" hidden="1" customWidth="1"/>
    <col min="8" max="235" width="9.125" style="64" customWidth="1"/>
    <col min="236" max="16384" width="9.125" style="64"/>
  </cols>
  <sheetData>
    <row r="1" s="12" customFormat="1" ht="35.1" customHeight="1" spans="1:6">
      <c r="A1" s="289" t="s">
        <v>149</v>
      </c>
      <c r="B1" s="289"/>
      <c r="C1" s="289"/>
      <c r="D1" s="289"/>
      <c r="E1" s="289"/>
      <c r="F1" s="289"/>
    </row>
    <row r="2" s="63" customFormat="1" ht="20.1" customHeight="1" spans="2:6">
      <c r="B2" s="290"/>
      <c r="C2" s="290"/>
      <c r="D2" s="290"/>
      <c r="E2" s="290"/>
      <c r="F2" s="290" t="s">
        <v>1</v>
      </c>
    </row>
    <row r="3" ht="35.1" customHeight="1" spans="1:7">
      <c r="A3" s="291" t="s">
        <v>112</v>
      </c>
      <c r="B3" s="139" t="s">
        <v>23</v>
      </c>
      <c r="C3" s="292" t="s">
        <v>3</v>
      </c>
      <c r="D3" s="293" t="s">
        <v>140</v>
      </c>
      <c r="E3" s="292" t="s">
        <v>5</v>
      </c>
      <c r="F3" s="294" t="s">
        <v>6</v>
      </c>
      <c r="G3" s="64" t="s">
        <v>7</v>
      </c>
    </row>
    <row r="4" ht="24" customHeight="1" spans="1:7">
      <c r="A4" s="295">
        <v>201</v>
      </c>
      <c r="B4" s="296" t="s">
        <v>113</v>
      </c>
      <c r="C4" s="297">
        <v>19938</v>
      </c>
      <c r="D4" s="297">
        <v>20188</v>
      </c>
      <c r="E4" s="297">
        <v>18820</v>
      </c>
      <c r="F4" s="175">
        <f>E4/D4*100</f>
        <v>93.22</v>
      </c>
      <c r="G4" s="64">
        <v>17722</v>
      </c>
    </row>
    <row r="5" ht="24" customHeight="1" spans="1:7">
      <c r="A5" s="295">
        <v>202</v>
      </c>
      <c r="B5" s="296" t="s">
        <v>114</v>
      </c>
      <c r="C5" s="297"/>
      <c r="D5" s="297"/>
      <c r="E5" s="297"/>
      <c r="F5" s="298"/>
      <c r="G5" s="64">
        <v>0</v>
      </c>
    </row>
    <row r="6" ht="24" customHeight="1" spans="1:7">
      <c r="A6" s="295">
        <v>203</v>
      </c>
      <c r="B6" s="296" t="s">
        <v>115</v>
      </c>
      <c r="C6" s="297">
        <v>25</v>
      </c>
      <c r="D6" s="297">
        <v>25</v>
      </c>
      <c r="E6" s="297">
        <v>25</v>
      </c>
      <c r="F6" s="175">
        <f t="shared" ref="F5:F28" si="0">E6/D6*100</f>
        <v>100</v>
      </c>
      <c r="G6" s="64">
        <v>54</v>
      </c>
    </row>
    <row r="7" ht="24" customHeight="1" spans="1:7">
      <c r="A7" s="295">
        <v>204</v>
      </c>
      <c r="B7" s="296" t="s">
        <v>116</v>
      </c>
      <c r="C7" s="297">
        <v>3145</v>
      </c>
      <c r="D7" s="297">
        <v>3385</v>
      </c>
      <c r="E7" s="297">
        <v>3419</v>
      </c>
      <c r="F7" s="175">
        <f t="shared" si="0"/>
        <v>101</v>
      </c>
      <c r="G7" s="64">
        <v>2922</v>
      </c>
    </row>
    <row r="8" ht="24" customHeight="1" spans="1:7">
      <c r="A8" s="295">
        <v>205</v>
      </c>
      <c r="B8" s="296" t="s">
        <v>117</v>
      </c>
      <c r="C8" s="297">
        <v>7436</v>
      </c>
      <c r="D8" s="297">
        <v>2436</v>
      </c>
      <c r="E8" s="297">
        <v>2677</v>
      </c>
      <c r="F8" s="175">
        <f t="shared" si="0"/>
        <v>109.89</v>
      </c>
      <c r="G8" s="64">
        <v>1380</v>
      </c>
    </row>
    <row r="9" ht="24" customHeight="1" spans="1:7">
      <c r="A9" s="295">
        <v>206</v>
      </c>
      <c r="B9" s="296" t="s">
        <v>118</v>
      </c>
      <c r="C9" s="297">
        <v>6495</v>
      </c>
      <c r="D9" s="297">
        <v>9440</v>
      </c>
      <c r="E9" s="297">
        <v>12023</v>
      </c>
      <c r="F9" s="175">
        <f t="shared" si="0"/>
        <v>127.36</v>
      </c>
      <c r="G9" s="64">
        <v>9045</v>
      </c>
    </row>
    <row r="10" ht="24" customHeight="1" spans="1:7">
      <c r="A10" s="295">
        <v>207</v>
      </c>
      <c r="B10" s="296" t="s">
        <v>119</v>
      </c>
      <c r="C10" s="297">
        <v>2359</v>
      </c>
      <c r="D10" s="297">
        <v>3001</v>
      </c>
      <c r="E10" s="297">
        <v>3566</v>
      </c>
      <c r="F10" s="175">
        <f t="shared" si="0"/>
        <v>118.83</v>
      </c>
      <c r="G10" s="64">
        <v>1921</v>
      </c>
    </row>
    <row r="11" ht="24" customHeight="1" spans="1:7">
      <c r="A11" s="295">
        <v>208</v>
      </c>
      <c r="B11" s="296" t="s">
        <v>120</v>
      </c>
      <c r="C11" s="297">
        <v>4605</v>
      </c>
      <c r="D11" s="297">
        <v>4632</v>
      </c>
      <c r="E11" s="297">
        <v>6488</v>
      </c>
      <c r="F11" s="175">
        <f t="shared" si="0"/>
        <v>140.07</v>
      </c>
      <c r="G11" s="64">
        <v>6082</v>
      </c>
    </row>
    <row r="12" ht="24" customHeight="1" spans="1:7">
      <c r="A12" s="295">
        <v>210</v>
      </c>
      <c r="B12" s="296" t="s">
        <v>150</v>
      </c>
      <c r="C12" s="297">
        <v>4537</v>
      </c>
      <c r="D12" s="297">
        <v>4997</v>
      </c>
      <c r="E12" s="297">
        <v>6537</v>
      </c>
      <c r="F12" s="175">
        <f t="shared" si="0"/>
        <v>130.82</v>
      </c>
      <c r="G12" s="64">
        <v>4049</v>
      </c>
    </row>
    <row r="13" ht="24" customHeight="1" spans="1:7">
      <c r="A13" s="295">
        <v>211</v>
      </c>
      <c r="B13" s="296" t="s">
        <v>122</v>
      </c>
      <c r="C13" s="297">
        <v>4824</v>
      </c>
      <c r="D13" s="297">
        <v>4685</v>
      </c>
      <c r="E13" s="297">
        <v>3029</v>
      </c>
      <c r="F13" s="175">
        <f t="shared" si="0"/>
        <v>64.65</v>
      </c>
      <c r="G13" s="64">
        <v>4030</v>
      </c>
    </row>
    <row r="14" ht="24" customHeight="1" spans="1:7">
      <c r="A14" s="295">
        <v>212</v>
      </c>
      <c r="B14" s="296" t="s">
        <v>123</v>
      </c>
      <c r="C14" s="297">
        <v>30041</v>
      </c>
      <c r="D14" s="297">
        <v>28317</v>
      </c>
      <c r="E14" s="297">
        <v>18533</v>
      </c>
      <c r="F14" s="175">
        <f t="shared" si="0"/>
        <v>65.45</v>
      </c>
      <c r="G14" s="64">
        <v>11848</v>
      </c>
    </row>
    <row r="15" ht="24" customHeight="1" spans="1:7">
      <c r="A15" s="295">
        <v>213</v>
      </c>
      <c r="B15" s="296" t="s">
        <v>124</v>
      </c>
      <c r="C15" s="297">
        <v>5698</v>
      </c>
      <c r="D15" s="297">
        <v>4724</v>
      </c>
      <c r="E15" s="297">
        <v>6650</v>
      </c>
      <c r="F15" s="175">
        <f t="shared" si="0"/>
        <v>140.77</v>
      </c>
      <c r="G15" s="64">
        <v>7608</v>
      </c>
    </row>
    <row r="16" ht="24" customHeight="1" spans="1:7">
      <c r="A16" s="295">
        <v>214</v>
      </c>
      <c r="B16" s="296" t="s">
        <v>125</v>
      </c>
      <c r="C16" s="297">
        <v>819</v>
      </c>
      <c r="D16" s="297">
        <v>1005</v>
      </c>
      <c r="E16" s="297">
        <v>836</v>
      </c>
      <c r="F16" s="175">
        <f t="shared" si="0"/>
        <v>83.18</v>
      </c>
      <c r="G16" s="64">
        <v>306</v>
      </c>
    </row>
    <row r="17" ht="24" customHeight="1" spans="1:7">
      <c r="A17" s="295">
        <v>215</v>
      </c>
      <c r="B17" s="296" t="s">
        <v>151</v>
      </c>
      <c r="C17" s="297">
        <v>28000</v>
      </c>
      <c r="D17" s="297">
        <v>28540</v>
      </c>
      <c r="E17" s="297">
        <v>31821</v>
      </c>
      <c r="F17" s="175">
        <f t="shared" si="0"/>
        <v>111.5</v>
      </c>
      <c r="G17" s="64">
        <v>48934</v>
      </c>
    </row>
    <row r="18" ht="24" customHeight="1" spans="1:7">
      <c r="A18" s="295">
        <v>216</v>
      </c>
      <c r="B18" s="296" t="s">
        <v>127</v>
      </c>
      <c r="C18" s="297">
        <v>3000</v>
      </c>
      <c r="D18" s="297">
        <v>3000</v>
      </c>
      <c r="E18" s="297">
        <v>2673</v>
      </c>
      <c r="F18" s="175">
        <f t="shared" si="0"/>
        <v>89.1</v>
      </c>
      <c r="G18" s="64">
        <v>4219</v>
      </c>
    </row>
    <row r="19" ht="24" customHeight="1" spans="1:7">
      <c r="A19" s="295">
        <v>217</v>
      </c>
      <c r="B19" s="296" t="s">
        <v>128</v>
      </c>
      <c r="C19" s="297">
        <v>100</v>
      </c>
      <c r="D19" s="297">
        <v>20</v>
      </c>
      <c r="E19" s="297">
        <v>32</v>
      </c>
      <c r="F19" s="175">
        <f t="shared" si="0"/>
        <v>160</v>
      </c>
      <c r="G19" s="64">
        <v>111</v>
      </c>
    </row>
    <row r="20" ht="24" customHeight="1" spans="1:7">
      <c r="A20" s="295">
        <v>219</v>
      </c>
      <c r="B20" s="296" t="s">
        <v>129</v>
      </c>
      <c r="C20" s="174"/>
      <c r="D20" s="174"/>
      <c r="E20" s="174"/>
      <c r="F20" s="298"/>
      <c r="G20" s="64">
        <v>0</v>
      </c>
    </row>
    <row r="21" ht="24" customHeight="1" spans="1:7">
      <c r="A21" s="295">
        <v>220</v>
      </c>
      <c r="B21" s="296" t="s">
        <v>130</v>
      </c>
      <c r="C21" s="297">
        <v>95</v>
      </c>
      <c r="D21" s="297">
        <v>95</v>
      </c>
      <c r="E21" s="297">
        <v>100</v>
      </c>
      <c r="F21" s="175">
        <f t="shared" si="0"/>
        <v>105.26</v>
      </c>
      <c r="G21" s="64">
        <v>129</v>
      </c>
    </row>
    <row r="22" ht="24" customHeight="1" spans="1:7">
      <c r="A22" s="295">
        <v>221</v>
      </c>
      <c r="B22" s="296" t="s">
        <v>131</v>
      </c>
      <c r="C22" s="297">
        <v>2703</v>
      </c>
      <c r="D22" s="297">
        <v>1707</v>
      </c>
      <c r="E22" s="297">
        <v>3493</v>
      </c>
      <c r="F22" s="175">
        <f t="shared" si="0"/>
        <v>204.63</v>
      </c>
      <c r="G22" s="64">
        <v>13627</v>
      </c>
    </row>
    <row r="23" ht="24" customHeight="1" spans="1:7">
      <c r="A23" s="295">
        <v>222</v>
      </c>
      <c r="B23" s="296" t="s">
        <v>132</v>
      </c>
      <c r="C23" s="297"/>
      <c r="D23" s="297"/>
      <c r="E23" s="297"/>
      <c r="F23" s="298"/>
      <c r="G23" s="64">
        <v>0</v>
      </c>
    </row>
    <row r="24" ht="24" customHeight="1" spans="1:7">
      <c r="A24" s="295">
        <v>224</v>
      </c>
      <c r="B24" s="296" t="s">
        <v>152</v>
      </c>
      <c r="C24" s="297">
        <v>2128</v>
      </c>
      <c r="D24" s="297">
        <v>2434</v>
      </c>
      <c r="E24" s="297">
        <v>1340</v>
      </c>
      <c r="F24" s="175">
        <f t="shared" si="0"/>
        <v>55.05</v>
      </c>
      <c r="G24" s="64">
        <v>1410</v>
      </c>
    </row>
    <row r="25" ht="24" customHeight="1" spans="1:7">
      <c r="A25" s="295">
        <v>227</v>
      </c>
      <c r="B25" s="296" t="s">
        <v>134</v>
      </c>
      <c r="C25" s="174">
        <v>2500</v>
      </c>
      <c r="D25" s="174">
        <v>0</v>
      </c>
      <c r="E25" s="174">
        <v>0</v>
      </c>
      <c r="F25" s="298">
        <v>0</v>
      </c>
      <c r="G25" s="64">
        <v>0</v>
      </c>
    </row>
    <row r="26" ht="24" customHeight="1" spans="1:7">
      <c r="A26" s="295">
        <v>232</v>
      </c>
      <c r="B26" s="296" t="s">
        <v>153</v>
      </c>
      <c r="C26" s="297">
        <v>6500</v>
      </c>
      <c r="D26" s="297">
        <v>6500</v>
      </c>
      <c r="E26" s="297">
        <v>6437</v>
      </c>
      <c r="F26" s="175">
        <f t="shared" si="0"/>
        <v>99.03</v>
      </c>
      <c r="G26" s="64">
        <v>6318</v>
      </c>
    </row>
    <row r="27" ht="24" customHeight="1" spans="1:7">
      <c r="A27" s="295">
        <v>229</v>
      </c>
      <c r="B27" s="296" t="s">
        <v>135</v>
      </c>
      <c r="C27" s="297">
        <f>800+2758</f>
        <v>3558</v>
      </c>
      <c r="D27" s="297">
        <f>800+2758</f>
        <v>3558</v>
      </c>
      <c r="E27" s="297">
        <v>641</v>
      </c>
      <c r="F27" s="175">
        <f t="shared" si="0"/>
        <v>18.02</v>
      </c>
      <c r="G27" s="64">
        <v>405</v>
      </c>
    </row>
    <row r="28" ht="24" customHeight="1" spans="1:7">
      <c r="A28" s="299"/>
      <c r="B28" s="300" t="s">
        <v>154</v>
      </c>
      <c r="C28" s="185">
        <f>SUM(C4:C27)</f>
        <v>138506</v>
      </c>
      <c r="D28" s="185">
        <f>SUM(D4:D27)</f>
        <v>132689</v>
      </c>
      <c r="E28" s="185">
        <f>SUM(E4:E27)</f>
        <v>129140</v>
      </c>
      <c r="F28" s="244">
        <f t="shared" si="0"/>
        <v>97.33</v>
      </c>
      <c r="G28" s="64">
        <v>142120</v>
      </c>
    </row>
    <row r="29" ht="23.1" hidden="1" customHeight="1" spans="3:4">
      <c r="C29" s="301" t="s">
        <v>155</v>
      </c>
      <c r="D29" s="301"/>
    </row>
    <row r="30" ht="78" hidden="1" customHeight="1" spans="3:4">
      <c r="C30" s="301"/>
      <c r="D30" s="301"/>
    </row>
    <row r="31" ht="23.1" customHeight="1" spans="3:5">
      <c r="C31" s="64">
        <f>C28-'5.支出总表 '!B4</f>
        <v>0</v>
      </c>
      <c r="D31" s="64">
        <f>D28-'5.支出总表 '!C4</f>
        <v>0</v>
      </c>
      <c r="E31" s="64">
        <f>E28-'5.支出总表 '!D4</f>
        <v>0</v>
      </c>
    </row>
    <row r="32" ht="23.1" customHeight="1"/>
    <row r="33" ht="23.1" customHeight="1"/>
    <row r="34" ht="23.1" customHeight="1"/>
    <row r="35" ht="23.1" customHeight="1"/>
    <row r="36" ht="23.1" customHeight="1"/>
    <row r="37" ht="23.1" customHeight="1"/>
    <row r="38" ht="23.1" customHeight="1" spans="3:6">
      <c r="C38" s="302"/>
      <c r="D38" s="302"/>
      <c r="E38" s="302"/>
      <c r="F38" s="302"/>
    </row>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23.1" customHeight="1"/>
    <row r="80"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row r="220" ht="23.1" customHeight="1"/>
    <row r="221" ht="23.1" customHeight="1"/>
    <row r="222" ht="23.1" customHeight="1"/>
    <row r="223" ht="23.1" customHeight="1"/>
    <row r="224" ht="23.1" customHeight="1"/>
    <row r="225" ht="23.1" customHeight="1"/>
    <row r="226" ht="23.1" customHeight="1"/>
    <row r="227" ht="23.1" customHeight="1"/>
    <row r="228" ht="23.1" customHeight="1"/>
    <row r="229" ht="23.1" customHeight="1"/>
    <row r="230" ht="23.1" customHeight="1"/>
    <row r="231" ht="23.1" customHeight="1"/>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1" ht="23.1" customHeight="1"/>
    <row r="312" ht="23.1" customHeight="1"/>
    <row r="313" ht="23.1" customHeight="1"/>
    <row r="314" ht="23.1" customHeight="1"/>
    <row r="315" ht="23.1" customHeight="1"/>
    <row r="316" ht="23.1" customHeight="1"/>
    <row r="317" ht="23.1" customHeight="1"/>
    <row r="318" ht="23.1" customHeight="1"/>
    <row r="319" ht="23.1" customHeight="1"/>
    <row r="320" ht="23.1" customHeight="1"/>
    <row r="321" ht="23.1" customHeight="1"/>
    <row r="322" ht="23.1" customHeight="1"/>
    <row r="323" ht="23.1" customHeight="1"/>
    <row r="324" ht="23.1" customHeight="1"/>
    <row r="325" ht="23.1" customHeight="1"/>
    <row r="326" ht="23.1" customHeight="1"/>
    <row r="327" ht="23.1" customHeight="1"/>
    <row r="328" ht="23.1" customHeight="1"/>
    <row r="329" ht="23.1" customHeight="1"/>
    <row r="330" ht="23.1" customHeight="1"/>
    <row r="331" ht="23.1" customHeight="1"/>
    <row r="332" ht="23.1" customHeight="1"/>
    <row r="333" ht="23.1" customHeight="1"/>
    <row r="334" ht="23.1" customHeight="1"/>
    <row r="335" ht="23.1" customHeight="1"/>
    <row r="336" ht="23.1" customHeight="1"/>
    <row r="337" ht="23.1" customHeight="1"/>
    <row r="338" ht="23.1" customHeight="1"/>
    <row r="339" ht="23.1" customHeight="1"/>
    <row r="340" ht="23.1" customHeight="1"/>
    <row r="341" ht="23.1" customHeight="1"/>
    <row r="342" ht="23.1" customHeight="1"/>
    <row r="343" ht="23.1" customHeight="1"/>
    <row r="344" ht="23.1" customHeight="1"/>
    <row r="345" ht="23.1" customHeight="1"/>
    <row r="346" ht="23.1" customHeight="1"/>
    <row r="347" ht="23.1" customHeight="1"/>
    <row r="348" ht="23.1" customHeight="1"/>
    <row r="349" ht="23.1" customHeight="1"/>
    <row r="350" ht="23.1" customHeight="1"/>
    <row r="351" ht="23.1" customHeight="1"/>
    <row r="352" ht="23.1" customHeight="1"/>
    <row r="353" ht="23.1" customHeight="1"/>
    <row r="354" ht="23.1" customHeight="1"/>
    <row r="355" ht="23.1" customHeight="1"/>
    <row r="356" ht="23.1" customHeight="1"/>
    <row r="357" ht="23.1" customHeight="1"/>
    <row r="358" ht="23.1" customHeight="1"/>
    <row r="359" ht="23.1" customHeight="1"/>
    <row r="360" ht="23.1" customHeight="1"/>
    <row r="361" ht="23.1" customHeight="1"/>
    <row r="362" ht="23.1" customHeight="1"/>
    <row r="363" ht="23.1" customHeight="1"/>
    <row r="364" ht="23.1" customHeight="1"/>
    <row r="365" ht="23.1" customHeight="1"/>
    <row r="366" ht="23.1" customHeight="1"/>
    <row r="367" ht="23.1" customHeight="1"/>
    <row r="368" ht="23.1" customHeight="1"/>
    <row r="369" ht="23.1" customHeight="1"/>
    <row r="370" ht="23.1" customHeight="1"/>
    <row r="371" ht="23.1" customHeight="1"/>
    <row r="372" ht="23.1" customHeight="1"/>
    <row r="373" ht="23.1" customHeight="1"/>
    <row r="374" ht="23.1" customHeight="1"/>
    <row r="375" ht="23.1" customHeight="1"/>
    <row r="376" ht="23.1" customHeight="1"/>
    <row r="377" ht="23.1" customHeight="1"/>
    <row r="378" ht="23.1" customHeight="1"/>
    <row r="379" ht="23.1" customHeight="1"/>
    <row r="380" ht="23.1" customHeight="1"/>
    <row r="381" ht="23.1" customHeight="1"/>
    <row r="382" ht="23.1" customHeight="1"/>
    <row r="383" ht="23.1" customHeight="1"/>
    <row r="384" ht="23.1" customHeight="1"/>
    <row r="385" ht="23.1" customHeight="1"/>
    <row r="386" ht="23.1" customHeight="1"/>
    <row r="387" ht="23.1" customHeight="1"/>
    <row r="388" ht="23.1" customHeight="1"/>
    <row r="389" ht="23.1" customHeight="1"/>
    <row r="390" ht="23.1" customHeight="1"/>
    <row r="391" ht="23.1" customHeight="1"/>
    <row r="392" ht="23.1" customHeight="1"/>
    <row r="393" ht="23.1" customHeight="1"/>
    <row r="394" ht="23.1" customHeight="1"/>
    <row r="395" ht="23.1" customHeight="1"/>
    <row r="396" ht="23.1" customHeight="1"/>
    <row r="397" ht="23.1" customHeight="1"/>
    <row r="398" ht="23.1" customHeight="1"/>
    <row r="399" ht="23.1" customHeight="1"/>
    <row r="400" ht="23.1" customHeight="1"/>
    <row r="401" ht="23.1" customHeight="1"/>
    <row r="402" ht="23.1" customHeight="1"/>
    <row r="403" ht="23.1" customHeight="1"/>
    <row r="404" ht="23.1" customHeight="1"/>
    <row r="405" ht="23.1" customHeight="1"/>
    <row r="406" ht="23.1" customHeight="1"/>
    <row r="407" ht="23.1" customHeight="1"/>
    <row r="408" ht="23.1" customHeight="1"/>
    <row r="409" ht="23.1" customHeight="1"/>
    <row r="410" ht="23.1" customHeight="1"/>
    <row r="411" ht="23.1" customHeight="1"/>
    <row r="412" ht="23.1" customHeight="1"/>
    <row r="413" ht="23.1" customHeight="1"/>
    <row r="414" ht="23.1" customHeight="1"/>
    <row r="415" ht="23.1" customHeight="1"/>
    <row r="416" ht="23.1" customHeight="1"/>
    <row r="417" ht="23.1" customHeight="1"/>
    <row r="418" ht="23.1" customHeight="1"/>
    <row r="419" ht="23.1" customHeight="1"/>
    <row r="420" ht="23.1" customHeight="1"/>
    <row r="421" ht="23.1" customHeight="1"/>
    <row r="422" ht="23.1" customHeight="1"/>
    <row r="423" ht="23.1" customHeight="1"/>
    <row r="424" ht="23.1" customHeight="1"/>
    <row r="425" ht="23.1" customHeight="1"/>
    <row r="426" ht="23.1" customHeight="1"/>
    <row r="427" ht="23.1" customHeight="1"/>
    <row r="428" ht="23.1" customHeight="1"/>
    <row r="429" ht="23.1" customHeight="1"/>
    <row r="430" ht="23.1" customHeight="1"/>
    <row r="431" ht="23.1" customHeight="1"/>
    <row r="432" ht="23.1" customHeight="1"/>
    <row r="433" ht="23.1" customHeight="1"/>
    <row r="434" ht="23.1" customHeight="1"/>
    <row r="435" ht="23.1" customHeight="1"/>
    <row r="436" ht="23.1" customHeight="1"/>
    <row r="437" ht="23.1" customHeight="1"/>
    <row r="438" ht="23.1" customHeight="1"/>
    <row r="439" ht="23.1" customHeight="1"/>
    <row r="440" ht="23.1" customHeight="1"/>
    <row r="441" ht="23.1" customHeight="1"/>
    <row r="442" ht="23.1" customHeight="1"/>
    <row r="443" ht="23.1" customHeight="1"/>
    <row r="444" ht="23.1" customHeight="1"/>
    <row r="445" ht="23.1" customHeight="1"/>
    <row r="446" ht="23.1" customHeight="1"/>
    <row r="447" ht="23.1" customHeight="1"/>
    <row r="448" ht="23.1" customHeight="1"/>
    <row r="449" ht="23.1" customHeight="1"/>
    <row r="450" ht="23.1" customHeight="1"/>
    <row r="451" ht="23.1" customHeight="1"/>
    <row r="452" ht="23.1" customHeight="1"/>
    <row r="453" ht="23.1" customHeight="1"/>
    <row r="454" ht="23.1" customHeight="1"/>
    <row r="455" ht="23.1" customHeight="1"/>
    <row r="456" ht="23.1" customHeight="1"/>
    <row r="457" ht="23.1" customHeight="1"/>
    <row r="458" ht="23.1" customHeight="1"/>
    <row r="459" ht="23.1" customHeight="1"/>
    <row r="460" ht="23.1" customHeight="1"/>
    <row r="461" ht="23.1" customHeight="1"/>
    <row r="462" ht="23.1" customHeight="1"/>
    <row r="463" ht="23.1" customHeight="1"/>
    <row r="464" ht="23.1" customHeight="1"/>
    <row r="465" ht="23.1" customHeight="1"/>
    <row r="466" ht="23.1" customHeight="1"/>
    <row r="467" ht="23.1" customHeight="1"/>
    <row r="468" ht="23.1" customHeight="1"/>
    <row r="469" ht="23.1" customHeight="1"/>
    <row r="470" ht="23.1" customHeight="1"/>
    <row r="471" ht="23.1" customHeight="1"/>
    <row r="472" ht="23.1" customHeight="1"/>
    <row r="473" ht="23.1" customHeight="1"/>
    <row r="474" ht="23.1" customHeight="1"/>
    <row r="475" ht="23.1" customHeight="1"/>
    <row r="476" ht="23.1" customHeight="1"/>
    <row r="477" ht="23.1" customHeight="1"/>
    <row r="478" ht="23.1" customHeight="1"/>
    <row r="479" ht="23.1" customHeight="1"/>
    <row r="480" ht="23.1" customHeight="1"/>
    <row r="481" ht="23.1" customHeight="1"/>
    <row r="482" ht="23.1" customHeight="1"/>
    <row r="483" ht="23.1" customHeight="1"/>
    <row r="484" ht="23.1" customHeight="1"/>
    <row r="485" ht="23.1" customHeight="1"/>
    <row r="486" ht="23.1" customHeight="1"/>
    <row r="487" ht="23.1" customHeight="1"/>
    <row r="488" ht="23.1" customHeight="1"/>
    <row r="489" ht="23.1" customHeight="1"/>
    <row r="490" ht="23.1" customHeight="1"/>
    <row r="491" ht="23.1" customHeight="1"/>
    <row r="492" ht="23.1" customHeight="1"/>
    <row r="493" ht="23.1" customHeight="1"/>
    <row r="494" ht="23.1" customHeight="1"/>
    <row r="495" ht="23.1" customHeight="1"/>
    <row r="496" ht="23.1" customHeight="1"/>
    <row r="497" ht="23.1" customHeight="1"/>
    <row r="498" ht="23.1" customHeight="1"/>
    <row r="499" ht="23.1" customHeight="1"/>
    <row r="500" ht="23.1" customHeight="1"/>
    <row r="501" ht="23.1" customHeight="1"/>
    <row r="502" ht="23.1" customHeight="1"/>
    <row r="503" ht="23.1" customHeight="1"/>
    <row r="504" ht="23.1" customHeight="1"/>
    <row r="505" ht="23.1" customHeight="1"/>
    <row r="506" ht="23.1" customHeight="1"/>
    <row r="507" ht="23.1" customHeight="1"/>
    <row r="508" ht="23.1" customHeight="1"/>
    <row r="509" ht="23.1" customHeight="1"/>
    <row r="510" ht="23.1" customHeight="1"/>
    <row r="511" ht="23.1" customHeight="1"/>
    <row r="512" ht="23.1" customHeight="1"/>
    <row r="513" ht="23.1" customHeight="1"/>
    <row r="514" ht="23.1" customHeight="1"/>
    <row r="515" ht="23.1" customHeight="1"/>
    <row r="516" ht="23.1" customHeight="1"/>
    <row r="517" ht="23.1" customHeight="1"/>
    <row r="518" ht="23.1" customHeight="1"/>
    <row r="519" ht="23.1" customHeight="1"/>
    <row r="520" ht="23.1" customHeight="1"/>
    <row r="521" ht="23.1" customHeight="1"/>
    <row r="522" ht="23.1" customHeight="1"/>
    <row r="523" ht="23.1" customHeight="1"/>
    <row r="524" ht="23.1" customHeight="1"/>
    <row r="525" ht="23.1" customHeight="1"/>
    <row r="526" ht="23.1" customHeight="1"/>
    <row r="527" ht="23.1" customHeight="1"/>
    <row r="528" ht="23.1" customHeight="1"/>
    <row r="529" ht="23.1" customHeight="1"/>
    <row r="530" ht="23.1" customHeight="1"/>
    <row r="531" ht="23.1" customHeight="1"/>
    <row r="532" ht="23.1" customHeight="1"/>
    <row r="533" ht="23.1" customHeight="1"/>
    <row r="534" ht="23.1" customHeight="1"/>
    <row r="535" ht="23.1" customHeight="1"/>
    <row r="536" ht="23.1" customHeight="1"/>
    <row r="537" ht="23.1" customHeight="1"/>
    <row r="538" ht="23.1" customHeight="1"/>
    <row r="539" ht="23.1" customHeight="1"/>
    <row r="540" ht="23.1" customHeight="1"/>
    <row r="541" ht="23.1" customHeight="1"/>
    <row r="542" ht="23.1" customHeight="1"/>
    <row r="543" ht="23.1" customHeight="1"/>
    <row r="544" ht="23.1" customHeight="1"/>
    <row r="545" ht="23.1" customHeight="1"/>
    <row r="546" ht="23.1" customHeight="1"/>
    <row r="547" ht="23.1" customHeight="1"/>
    <row r="548" ht="23.1" customHeight="1"/>
    <row r="549" ht="23.1" customHeight="1"/>
    <row r="550" ht="23.1" customHeight="1"/>
    <row r="551" ht="23.1" customHeight="1"/>
    <row r="552" ht="23.1" customHeight="1"/>
    <row r="553" ht="23.1" customHeight="1"/>
    <row r="554" ht="23.1" customHeight="1"/>
    <row r="555" ht="23.1" customHeight="1"/>
    <row r="556" ht="23.1" customHeight="1"/>
    <row r="557" ht="23.1" customHeight="1"/>
    <row r="558" ht="23.1" customHeight="1"/>
    <row r="559" ht="23.1" customHeight="1"/>
    <row r="560" ht="23.1" customHeight="1"/>
    <row r="561" ht="23.1" customHeight="1"/>
    <row r="562" ht="23.1" customHeight="1"/>
    <row r="563" ht="23.1" customHeight="1"/>
    <row r="564" ht="23.1" customHeight="1"/>
    <row r="565" ht="23.1" customHeight="1"/>
    <row r="566" ht="23.1" customHeight="1"/>
    <row r="567" ht="23.1" customHeight="1"/>
    <row r="568" ht="23.1" customHeight="1"/>
    <row r="569" ht="23.1" customHeight="1"/>
    <row r="570" ht="23.1" customHeight="1"/>
    <row r="571" ht="23.1" customHeight="1"/>
    <row r="572" ht="23.1" customHeight="1"/>
    <row r="573" ht="23.1" customHeight="1"/>
    <row r="574" ht="23.1" customHeight="1"/>
    <row r="575" ht="23.1" customHeight="1"/>
    <row r="576" ht="23.1" customHeight="1"/>
    <row r="577" ht="23.1" customHeight="1"/>
    <row r="578" ht="23.1" customHeight="1"/>
    <row r="579" ht="23.1" customHeight="1"/>
    <row r="580" ht="23.1" customHeight="1"/>
    <row r="581" ht="23.1" customHeight="1"/>
    <row r="582" ht="23.1" customHeight="1"/>
    <row r="583" ht="23.1" customHeight="1"/>
    <row r="584" ht="23.1" customHeight="1"/>
    <row r="585" ht="23.1" customHeight="1"/>
    <row r="586" ht="23.1" customHeight="1"/>
    <row r="587" ht="23.1" customHeight="1"/>
    <row r="588" ht="23.1" customHeight="1"/>
    <row r="589" ht="23.1" customHeight="1"/>
    <row r="590" ht="23.1" customHeight="1"/>
    <row r="591" ht="23.1" customHeight="1"/>
    <row r="592" ht="23.1" customHeight="1"/>
    <row r="593" ht="23.1" customHeight="1"/>
    <row r="594" ht="23.1" customHeight="1"/>
    <row r="595" ht="23.1" customHeight="1"/>
    <row r="596" ht="23.1" customHeight="1"/>
    <row r="597" ht="23.1" customHeight="1"/>
    <row r="598" ht="23.1" customHeight="1"/>
    <row r="599" ht="23.1" customHeight="1"/>
    <row r="600" ht="23.1" customHeight="1"/>
    <row r="601" ht="23.1" customHeight="1"/>
    <row r="602" ht="23.1" customHeight="1"/>
    <row r="603" ht="23.1" customHeight="1"/>
    <row r="604" ht="23.1" customHeight="1"/>
    <row r="605" ht="23.1" customHeight="1"/>
    <row r="606" ht="23.1" customHeight="1"/>
    <row r="607" ht="23.1" customHeight="1"/>
    <row r="608" ht="23.1" customHeight="1"/>
    <row r="609" ht="23.1" customHeight="1"/>
    <row r="610" ht="23.1" customHeight="1"/>
    <row r="611" ht="23.1" customHeight="1"/>
    <row r="612" ht="23.1" customHeight="1"/>
    <row r="613" ht="23.1" customHeight="1"/>
    <row r="614" ht="23.1" customHeight="1"/>
    <row r="615" ht="23.1" customHeight="1"/>
    <row r="616" ht="23.1" customHeight="1"/>
    <row r="617" ht="23.1" customHeight="1"/>
    <row r="618" ht="23.1" customHeight="1"/>
    <row r="619" ht="23.1" customHeight="1"/>
    <row r="620" ht="23.1" customHeight="1"/>
    <row r="621" ht="23.1" customHeight="1"/>
    <row r="622" ht="23.1" customHeight="1"/>
    <row r="623" ht="23.1" customHeight="1"/>
    <row r="624" ht="23.1" customHeight="1"/>
    <row r="625" ht="23.1" customHeight="1"/>
    <row r="626" ht="23.1" customHeight="1"/>
    <row r="627" ht="23.1" customHeight="1"/>
    <row r="628" ht="23.1" customHeight="1"/>
    <row r="629" ht="23.1" customHeight="1"/>
    <row r="630" ht="23.1" customHeight="1"/>
    <row r="631" ht="23.1" customHeight="1"/>
    <row r="632" ht="23.1" customHeight="1"/>
    <row r="633" ht="23.1" customHeight="1"/>
    <row r="634" ht="23.1" customHeight="1"/>
    <row r="635" ht="23.1" customHeight="1"/>
    <row r="636" ht="23.1" customHeight="1"/>
    <row r="637" ht="23.1" customHeight="1"/>
    <row r="638" ht="23.1" customHeight="1"/>
    <row r="639" ht="23.1" customHeight="1"/>
    <row r="640" ht="23.1" customHeight="1"/>
    <row r="641" ht="23.1" customHeight="1"/>
    <row r="642" ht="23.1" customHeight="1"/>
    <row r="643" ht="23.1" customHeight="1"/>
    <row r="644" ht="23.1" customHeight="1"/>
    <row r="645" ht="23.1" customHeight="1"/>
    <row r="646" ht="23.1" customHeight="1"/>
    <row r="647" ht="23.1" customHeight="1"/>
    <row r="648" ht="23.1" customHeight="1"/>
    <row r="649" ht="23.1" customHeight="1"/>
    <row r="650" ht="23.1" customHeight="1"/>
    <row r="651" ht="23.1" customHeight="1"/>
    <row r="652" ht="23.1" customHeight="1"/>
    <row r="653" ht="23.1" customHeight="1"/>
    <row r="654" ht="23.1" customHeight="1"/>
    <row r="655" ht="23.1" customHeight="1"/>
    <row r="656" ht="23.1" customHeight="1"/>
    <row r="657" ht="23.1" customHeight="1"/>
    <row r="658" ht="23.1" customHeight="1"/>
    <row r="659" ht="23.1" customHeight="1"/>
    <row r="660" ht="23.1" customHeight="1"/>
    <row r="661" ht="23.1" customHeight="1"/>
    <row r="662" ht="23.1" customHeight="1"/>
    <row r="663" ht="23.1" customHeight="1"/>
    <row r="664" ht="23.1" customHeight="1"/>
    <row r="665" ht="23.1" customHeight="1"/>
    <row r="666" ht="23.1" customHeight="1"/>
    <row r="667" ht="23.1" customHeight="1"/>
    <row r="668" ht="23.1" customHeight="1"/>
    <row r="669" ht="23.1" customHeight="1"/>
    <row r="670" ht="23.1" customHeight="1"/>
    <row r="671" ht="23.1" customHeight="1"/>
    <row r="672" ht="23.1" customHeight="1"/>
    <row r="673" ht="23.1" customHeight="1"/>
    <row r="674" ht="23.1" customHeight="1"/>
    <row r="675" ht="23.1" customHeight="1"/>
    <row r="676" ht="23.1" customHeight="1"/>
    <row r="677" ht="23.1" customHeight="1"/>
    <row r="678" ht="23.1" customHeight="1"/>
    <row r="679" ht="23.1" customHeight="1"/>
    <row r="680" ht="23.1" customHeight="1"/>
    <row r="681" ht="23.1" customHeight="1"/>
    <row r="682" ht="23.1" customHeight="1"/>
    <row r="683" ht="23.1" customHeight="1"/>
    <row r="684" ht="23.1" customHeight="1"/>
    <row r="685" ht="23.1" customHeight="1"/>
    <row r="686" ht="23.1" customHeight="1"/>
    <row r="687" ht="23.1" customHeight="1"/>
    <row r="688" ht="23.1" customHeight="1"/>
    <row r="689" ht="23.1" customHeight="1"/>
    <row r="690" ht="23.1" customHeight="1"/>
    <row r="691" ht="23.1" customHeight="1"/>
    <row r="692" ht="23.1" customHeight="1"/>
    <row r="693" ht="23.1" customHeight="1"/>
    <row r="694" ht="23.1" customHeight="1"/>
    <row r="695" ht="23.1" customHeight="1"/>
    <row r="696" ht="23.1" customHeight="1"/>
    <row r="697" ht="23.1" customHeight="1"/>
    <row r="698" ht="23.1" customHeight="1"/>
    <row r="699" ht="23.1" customHeight="1"/>
    <row r="700" ht="23.1" customHeight="1"/>
    <row r="701" ht="23.1" customHeight="1"/>
    <row r="702" ht="23.1" customHeight="1"/>
    <row r="703" ht="23.1" customHeight="1"/>
    <row r="704" ht="23.1" customHeight="1"/>
    <row r="705" ht="23.1" customHeight="1"/>
    <row r="706" ht="23.1" customHeight="1"/>
    <row r="707" ht="23.1" customHeight="1"/>
    <row r="708" ht="23.1" customHeight="1"/>
    <row r="709" ht="23.1" customHeight="1"/>
    <row r="710" ht="23.1" customHeight="1"/>
    <row r="711" ht="23.1" customHeight="1"/>
    <row r="712" ht="23.1" customHeight="1"/>
    <row r="713" ht="23.1" customHeight="1"/>
    <row r="714" ht="23.1" customHeight="1"/>
    <row r="715" ht="23.1" customHeight="1"/>
    <row r="716" ht="23.1" customHeight="1"/>
    <row r="717" ht="23.1" customHeight="1"/>
    <row r="718" ht="23.1" customHeight="1"/>
    <row r="719" ht="23.1" customHeight="1"/>
    <row r="720" ht="23.1" customHeight="1"/>
    <row r="721" ht="23.1" customHeight="1"/>
    <row r="722" ht="23.1" customHeight="1"/>
    <row r="723" ht="23.1" customHeight="1"/>
    <row r="724" ht="23.1" customHeight="1"/>
    <row r="725" ht="23.1" customHeight="1"/>
    <row r="726" ht="23.1" customHeight="1"/>
    <row r="727" ht="23.1" customHeight="1"/>
    <row r="728" ht="23.1" customHeight="1"/>
    <row r="729" ht="23.1" customHeight="1"/>
    <row r="730" ht="23.1" customHeight="1"/>
    <row r="731" ht="23.1" customHeight="1"/>
    <row r="732" ht="23.1" customHeight="1"/>
    <row r="733" ht="23.1" customHeight="1"/>
    <row r="734" ht="23.1" customHeight="1"/>
    <row r="735" ht="23.1" customHeight="1"/>
    <row r="736" ht="23.1" customHeight="1"/>
    <row r="737" ht="23.1" customHeight="1"/>
    <row r="738" ht="23.1" customHeight="1"/>
    <row r="739" ht="23.1" customHeight="1"/>
    <row r="740" ht="23.1" customHeight="1"/>
    <row r="741" ht="23.1" customHeight="1"/>
    <row r="742" ht="23.1" customHeight="1"/>
    <row r="743" ht="23.1" customHeight="1"/>
    <row r="744" ht="23.1" customHeight="1"/>
    <row r="745" ht="23.1" customHeight="1"/>
    <row r="746" ht="23.1" customHeight="1"/>
    <row r="747" ht="23.1" customHeight="1"/>
    <row r="748" ht="23.1" customHeight="1"/>
    <row r="749" ht="23.1" customHeight="1"/>
    <row r="750" ht="23.1" customHeight="1"/>
    <row r="751" ht="23.1" customHeight="1"/>
    <row r="752" ht="23.1" customHeight="1"/>
    <row r="753" ht="23.1" customHeight="1"/>
    <row r="754" ht="23.1" customHeight="1"/>
    <row r="755" ht="23.1" customHeight="1"/>
    <row r="756" ht="23.1" customHeight="1"/>
    <row r="757" ht="23.1" customHeight="1"/>
    <row r="758" ht="23.1" customHeight="1"/>
    <row r="759" ht="23.1" customHeight="1"/>
    <row r="760" ht="23.1" customHeight="1"/>
    <row r="761" ht="23.1" customHeight="1"/>
    <row r="762" ht="23.1" customHeight="1"/>
    <row r="763" ht="23.1" customHeight="1"/>
    <row r="764" ht="23.1" customHeight="1"/>
    <row r="765" ht="23.1" customHeight="1"/>
    <row r="766" ht="23.1" customHeight="1"/>
    <row r="767" ht="23.1" customHeight="1"/>
    <row r="768" ht="23.1" customHeight="1"/>
    <row r="769" ht="23.1" customHeight="1"/>
    <row r="770" ht="23.1" customHeight="1"/>
    <row r="771" ht="23.1" customHeight="1"/>
    <row r="772" ht="23.1" customHeight="1"/>
    <row r="773" ht="23.1" customHeight="1"/>
    <row r="774" ht="23.1" customHeight="1"/>
    <row r="775" ht="23.1" customHeight="1"/>
    <row r="776" ht="23.1" customHeight="1"/>
    <row r="777" ht="23.1" customHeight="1"/>
    <row r="778" ht="23.1" customHeight="1"/>
    <row r="779" ht="23.1" customHeight="1"/>
    <row r="780" ht="23.1" customHeight="1"/>
    <row r="781" ht="23.1" customHeight="1"/>
    <row r="782" ht="23.1" customHeight="1"/>
    <row r="783" ht="23.1" customHeight="1"/>
    <row r="784" ht="23.1" customHeight="1"/>
    <row r="785" ht="23.1" customHeight="1"/>
    <row r="786" ht="23.1" customHeight="1"/>
    <row r="787" ht="23.1" customHeight="1"/>
    <row r="788" ht="23.1" customHeight="1"/>
    <row r="789" ht="23.1" customHeight="1"/>
    <row r="790" ht="23.1" customHeight="1"/>
    <row r="791" ht="23.1" customHeight="1"/>
    <row r="792" ht="23.1" customHeight="1"/>
    <row r="793" ht="23.1" customHeight="1"/>
    <row r="794" ht="23.1" customHeight="1"/>
    <row r="795" ht="23.1" customHeight="1"/>
    <row r="796" ht="23.1" customHeight="1"/>
    <row r="797" ht="23.1" customHeight="1"/>
    <row r="798" ht="23.1" customHeight="1"/>
    <row r="799" ht="23.1" customHeight="1"/>
    <row r="800" ht="23.1" customHeight="1"/>
    <row r="801" ht="23.1" customHeight="1"/>
    <row r="802" ht="23.1" customHeight="1"/>
    <row r="803" ht="23.1" customHeight="1"/>
    <row r="804" ht="23.1" customHeight="1"/>
    <row r="805" ht="23.1" customHeight="1"/>
    <row r="806" ht="23.1" customHeight="1"/>
    <row r="807" ht="23.1" customHeight="1"/>
    <row r="808" ht="23.1" customHeight="1"/>
    <row r="809" ht="23.1" customHeight="1"/>
    <row r="810" ht="23.1" customHeight="1"/>
    <row r="811" ht="23.1" customHeight="1"/>
    <row r="812" ht="23.1" customHeight="1"/>
    <row r="813" ht="23.1" customHeight="1"/>
    <row r="814" ht="23.1" customHeight="1"/>
    <row r="815" ht="23.1" customHeight="1"/>
    <row r="816" ht="23.1" customHeight="1"/>
    <row r="817" ht="23.1" customHeight="1"/>
    <row r="818" ht="23.1" customHeight="1"/>
    <row r="819" ht="23.1" customHeight="1"/>
    <row r="820" ht="23.1" customHeight="1"/>
    <row r="821" ht="23.1" customHeight="1"/>
    <row r="822" ht="23.1" customHeight="1"/>
    <row r="823" ht="23.1" customHeight="1"/>
    <row r="824" ht="23.1" customHeight="1"/>
    <row r="825" ht="23.1" customHeight="1"/>
    <row r="826" ht="23.1" customHeight="1"/>
    <row r="827" ht="23.1" customHeight="1"/>
    <row r="828" ht="23.1" customHeight="1"/>
    <row r="829" ht="23.1" customHeight="1"/>
    <row r="830" ht="23.1" customHeight="1"/>
    <row r="831" ht="23.1" customHeight="1"/>
    <row r="832" ht="23.1" customHeight="1"/>
    <row r="833" ht="23.1" customHeight="1"/>
    <row r="834" ht="23.1" customHeight="1"/>
    <row r="835" ht="23.1" customHeight="1"/>
    <row r="836" ht="23.1" customHeight="1"/>
    <row r="837" ht="23.1" customHeight="1"/>
    <row r="838" ht="23.1" customHeight="1"/>
    <row r="839" ht="23.1" customHeight="1"/>
    <row r="840" ht="23.1" customHeight="1"/>
    <row r="841" ht="23.1" customHeight="1"/>
    <row r="842" ht="23.1" customHeight="1"/>
    <row r="843" ht="23.1" customHeight="1"/>
    <row r="844" ht="23.1" customHeight="1"/>
    <row r="845" ht="23.1" customHeight="1"/>
    <row r="846" ht="23.1" customHeight="1"/>
    <row r="847" ht="23.1" customHeight="1"/>
    <row r="848" ht="23.1" customHeight="1"/>
    <row r="849" ht="23.1" customHeight="1"/>
    <row r="850" ht="23.1" customHeight="1"/>
    <row r="851" ht="23.1" customHeight="1"/>
    <row r="852" ht="23.1" customHeight="1"/>
    <row r="853" ht="23.1" customHeight="1"/>
    <row r="854" ht="23.1" customHeight="1"/>
    <row r="855" ht="23.1" customHeight="1"/>
    <row r="856" ht="23.1" customHeight="1"/>
    <row r="857" ht="23.1" customHeight="1"/>
    <row r="858" ht="23.1" customHeight="1"/>
    <row r="859" ht="23.1" customHeight="1"/>
    <row r="860" ht="23.1" customHeight="1"/>
    <row r="861" ht="23.1" customHeight="1"/>
    <row r="862" ht="23.1" customHeight="1"/>
    <row r="863" ht="23.1" customHeight="1"/>
    <row r="864" ht="23.1" customHeight="1"/>
    <row r="865" ht="23.1" customHeight="1"/>
    <row r="866" ht="23.1" customHeight="1"/>
    <row r="867" ht="23.1" customHeight="1"/>
    <row r="868" ht="23.1" customHeight="1"/>
    <row r="869" ht="23.1" customHeight="1"/>
    <row r="870" ht="23.1" customHeight="1"/>
    <row r="871" ht="23.1" customHeight="1"/>
    <row r="872" ht="23.1" customHeight="1"/>
    <row r="873" ht="23.1" customHeight="1"/>
    <row r="874" ht="23.1" customHeight="1"/>
    <row r="875" ht="23.1" customHeight="1"/>
    <row r="876" ht="23.1" customHeight="1"/>
    <row r="877" ht="23.1" customHeight="1"/>
    <row r="878" ht="23.1" customHeight="1"/>
    <row r="879" ht="23.1" customHeight="1"/>
    <row r="880" ht="23.1" customHeight="1"/>
    <row r="881" ht="23.1" customHeight="1"/>
    <row r="882" ht="23.1" customHeight="1"/>
    <row r="883" ht="23.1" customHeight="1"/>
    <row r="884" ht="23.1" customHeight="1"/>
    <row r="885" ht="23.1" customHeight="1"/>
    <row r="886" ht="23.1" customHeight="1"/>
    <row r="887" ht="23.1" customHeight="1"/>
    <row r="888" ht="23.1" customHeight="1"/>
    <row r="889" ht="23.1" customHeight="1"/>
    <row r="890" ht="23.1" customHeight="1"/>
    <row r="891" ht="23.1" customHeight="1"/>
    <row r="892" ht="23.1" customHeight="1"/>
    <row r="893" ht="23.1" customHeight="1"/>
    <row r="894" ht="23.1" customHeight="1"/>
    <row r="895" ht="23.1" customHeight="1"/>
    <row r="896" ht="23.1" customHeight="1"/>
    <row r="897" ht="23.1" customHeight="1"/>
    <row r="898" ht="23.1" customHeight="1"/>
    <row r="899" ht="23.1" customHeight="1"/>
    <row r="900" ht="23.1" customHeight="1"/>
    <row r="901" ht="23.1" customHeight="1"/>
    <row r="902" ht="23.1" customHeight="1"/>
    <row r="903" ht="23.1" customHeight="1"/>
    <row r="904" ht="23.1" customHeight="1"/>
    <row r="905" ht="23.1" customHeight="1"/>
    <row r="906" ht="23.1" customHeight="1"/>
    <row r="907" ht="23.1" customHeight="1"/>
    <row r="908" ht="23.1" customHeight="1"/>
    <row r="909" ht="23.1" customHeight="1"/>
    <row r="910" ht="23.1" customHeight="1"/>
    <row r="911" ht="23.1" customHeight="1"/>
    <row r="912" ht="23.1" customHeight="1"/>
    <row r="913" ht="23.1" customHeight="1"/>
    <row r="914" ht="23.1" customHeight="1"/>
    <row r="915" ht="23.1" customHeight="1"/>
    <row r="916" ht="23.1" customHeight="1"/>
    <row r="917" ht="23.1" customHeight="1"/>
    <row r="918" ht="23.1" customHeight="1"/>
    <row r="919" ht="23.1" customHeight="1"/>
    <row r="920" ht="23.1" customHeight="1"/>
    <row r="921" ht="23.1" customHeight="1"/>
    <row r="922" ht="23.1" customHeight="1"/>
    <row r="923" ht="23.1" customHeight="1"/>
    <row r="924" ht="23.1" customHeight="1"/>
    <row r="925" ht="23.1" customHeight="1"/>
    <row r="926" ht="23.1" customHeight="1"/>
    <row r="927" ht="23.1" customHeight="1"/>
    <row r="928" ht="23.1" customHeight="1"/>
    <row r="929" ht="23.1" customHeight="1"/>
    <row r="930" ht="23.1" customHeight="1"/>
    <row r="931" ht="23.1" customHeight="1"/>
    <row r="932" ht="23.1" customHeight="1"/>
    <row r="933" ht="23.1" customHeight="1"/>
    <row r="934" ht="23.1" customHeight="1"/>
    <row r="935" ht="23.1" customHeight="1"/>
    <row r="936" ht="23.1" customHeight="1"/>
    <row r="937" ht="23.1" customHeight="1"/>
    <row r="938" ht="23.1" customHeight="1"/>
    <row r="939" ht="23.1" customHeight="1"/>
    <row r="940" ht="23.1" customHeight="1"/>
    <row r="941" ht="23.1" customHeight="1"/>
    <row r="942" ht="23.1" customHeight="1"/>
    <row r="943" ht="23.1" customHeight="1"/>
    <row r="944" ht="23.1" customHeight="1"/>
    <row r="945" ht="23.1" customHeight="1"/>
    <row r="946" ht="23.1" customHeight="1"/>
    <row r="947" ht="23.1" customHeight="1"/>
    <row r="948" ht="23.1" customHeight="1"/>
    <row r="949" ht="23.1" customHeight="1"/>
    <row r="950" ht="23.1" customHeight="1"/>
    <row r="951" ht="23.1" customHeight="1"/>
    <row r="952" ht="23.1" customHeight="1"/>
    <row r="953" ht="23.1" customHeight="1"/>
    <row r="954" ht="23.1" customHeight="1"/>
    <row r="955" ht="23.1" customHeight="1"/>
    <row r="956" ht="23.1" customHeight="1"/>
    <row r="957" ht="23.1" customHeight="1"/>
    <row r="958" ht="23.1" customHeight="1"/>
    <row r="959" ht="23.1" customHeight="1"/>
    <row r="960" ht="23.1" customHeight="1"/>
    <row r="961" ht="23.1" customHeight="1"/>
    <row r="962" ht="23.1" customHeight="1"/>
    <row r="963" ht="23.1" customHeight="1"/>
    <row r="964" ht="23.1" customHeight="1"/>
    <row r="965" ht="23.1" customHeight="1"/>
    <row r="966" ht="23.1" customHeight="1"/>
    <row r="967" ht="23.1" customHeight="1"/>
    <row r="968" ht="23.1" customHeight="1"/>
    <row r="969" ht="23.1" customHeight="1"/>
    <row r="970" ht="23.1" customHeight="1"/>
    <row r="971" ht="23.1" customHeight="1"/>
    <row r="972" ht="23.1" customHeight="1"/>
    <row r="973" ht="23.1" customHeight="1"/>
    <row r="974" ht="23.1" customHeight="1"/>
    <row r="975" ht="23.1" customHeight="1"/>
    <row r="976" ht="23.1" customHeight="1"/>
    <row r="977" ht="23.1" customHeight="1"/>
    <row r="978" ht="23.1" customHeight="1"/>
    <row r="979" ht="23.1" customHeight="1"/>
    <row r="980" ht="23.1" customHeight="1"/>
    <row r="981" ht="23.1" customHeight="1"/>
    <row r="982" ht="23.1" customHeight="1"/>
    <row r="983" ht="23.1" customHeight="1"/>
    <row r="984" ht="23.1" customHeight="1"/>
    <row r="985" ht="23.1" customHeight="1"/>
    <row r="986" ht="23.1" customHeight="1"/>
    <row r="987" ht="23.1" customHeight="1"/>
    <row r="988" ht="23.1" customHeight="1"/>
    <row r="989" ht="23.1" customHeight="1"/>
    <row r="990" ht="23.1" customHeight="1"/>
    <row r="991" ht="23.1" customHeight="1"/>
    <row r="992" ht="23.1" customHeight="1"/>
    <row r="993" ht="23.1" customHeight="1"/>
    <row r="994" ht="23.1" customHeight="1"/>
    <row r="995" ht="23.1" customHeight="1"/>
    <row r="996" ht="23.1" customHeight="1"/>
    <row r="997" ht="23.1" customHeight="1"/>
    <row r="998" ht="23.1" customHeight="1"/>
    <row r="999" ht="23.1" customHeight="1"/>
    <row r="1000" ht="23.1" customHeight="1"/>
    <row r="1001" ht="23.1" customHeight="1"/>
    <row r="1002" ht="23.1" customHeight="1"/>
    <row r="1003" ht="23.1" customHeight="1"/>
    <row r="1004" ht="23.1" customHeight="1"/>
    <row r="1005" ht="23.1" customHeight="1"/>
    <row r="1006" ht="23.1" customHeight="1"/>
    <row r="1007" ht="23.1" customHeight="1"/>
    <row r="1008" ht="23.1" customHeight="1"/>
    <row r="1009" ht="23.1" customHeight="1"/>
    <row r="1010" ht="23.1" customHeight="1"/>
    <row r="1011" ht="23.1" customHeight="1"/>
    <row r="1012" ht="23.1" customHeight="1"/>
    <row r="1013" ht="23.1" customHeight="1"/>
    <row r="1014" ht="23.1" customHeight="1"/>
    <row r="1015" ht="23.1" customHeight="1"/>
    <row r="1016" ht="23.1" customHeight="1"/>
    <row r="1017" ht="23.1" customHeight="1"/>
    <row r="1018" ht="23.1" customHeight="1"/>
    <row r="1019" ht="23.1" customHeight="1"/>
    <row r="1020" ht="23.1" customHeight="1"/>
    <row r="1021" ht="23.1" customHeight="1"/>
    <row r="1022" ht="23.1" customHeight="1"/>
    <row r="1023" ht="23.1" customHeight="1"/>
    <row r="1024" ht="23.1" customHeight="1"/>
    <row r="1025" ht="23.1" customHeight="1"/>
    <row r="1026" ht="23.1" customHeight="1"/>
    <row r="1027" ht="23.1" customHeight="1"/>
    <row r="1028" ht="23.1" customHeight="1"/>
    <row r="1029" ht="23.1" customHeight="1"/>
    <row r="1030" ht="23.1" customHeight="1"/>
    <row r="1031" ht="23.1" customHeight="1"/>
    <row r="1032" ht="23.1" customHeight="1"/>
    <row r="1033" ht="23.1" customHeight="1"/>
    <row r="1034" ht="23.1" customHeight="1"/>
    <row r="1035" ht="23.1" customHeight="1"/>
    <row r="1036" ht="23.1" customHeight="1"/>
    <row r="1037" ht="23.1" customHeight="1"/>
    <row r="1038" ht="23.1" customHeight="1"/>
    <row r="1039" ht="23.1" customHeight="1"/>
    <row r="1040" ht="23.1" customHeight="1"/>
    <row r="1041" ht="23.1" customHeight="1"/>
    <row r="1042" ht="23.1" customHeight="1"/>
    <row r="1043" ht="23.1" customHeight="1"/>
    <row r="1044" ht="23.1" customHeight="1"/>
    <row r="1045" ht="23.1" customHeight="1"/>
    <row r="1046" ht="23.1" customHeight="1"/>
    <row r="1047" ht="23.1" customHeight="1"/>
    <row r="1048" ht="23.1" customHeight="1"/>
    <row r="1049" ht="23.1" customHeight="1"/>
    <row r="1050" ht="23.1" customHeight="1"/>
    <row r="1051" ht="23.1" customHeight="1"/>
    <row r="1052" ht="23.1" customHeight="1"/>
    <row r="1053" ht="23.1" customHeight="1"/>
    <row r="1054" ht="23.1" customHeight="1"/>
    <row r="1055" ht="23.1" customHeight="1"/>
    <row r="1056" ht="23.1" customHeight="1"/>
    <row r="1057" ht="23.1" customHeight="1"/>
    <row r="1058" ht="23.1" customHeight="1"/>
    <row r="1059" ht="23.1" customHeight="1"/>
    <row r="1060" ht="23.1" customHeight="1"/>
    <row r="1061" ht="23.1" customHeight="1"/>
    <row r="1062" ht="23.1" customHeight="1"/>
    <row r="1063" ht="23.1" customHeight="1"/>
    <row r="1064" ht="23.1" customHeight="1"/>
    <row r="1065" ht="23.1" customHeight="1"/>
    <row r="1066" ht="23.1" customHeight="1"/>
    <row r="1067" ht="23.1" customHeight="1"/>
    <row r="1068" ht="23.1" customHeight="1"/>
    <row r="1069" ht="23.1" customHeight="1"/>
    <row r="1070" ht="23.1" customHeight="1"/>
    <row r="1071" ht="23.1" customHeight="1"/>
    <row r="1072" ht="23.1" customHeight="1"/>
    <row r="1073" ht="23.1" customHeight="1"/>
    <row r="1074" ht="23.1" customHeight="1"/>
    <row r="1075" ht="23.1" customHeight="1"/>
    <row r="1076" ht="23.1" customHeight="1"/>
    <row r="1077" ht="23.1" customHeight="1"/>
    <row r="1078" ht="23.1" customHeight="1"/>
    <row r="1079" ht="23.1" customHeight="1"/>
    <row r="1080" ht="23.1" customHeight="1"/>
    <row r="1081" ht="23.1" customHeight="1"/>
    <row r="1082" ht="23.1" customHeight="1"/>
    <row r="1083" ht="23.1" customHeight="1"/>
    <row r="1084" ht="23.1" customHeight="1"/>
    <row r="1085" ht="23.1" customHeight="1"/>
    <row r="1086" ht="23.1" customHeight="1"/>
    <row r="1087" ht="23.1" customHeight="1"/>
    <row r="1088" ht="23.1" customHeight="1"/>
    <row r="1089" ht="23.1" customHeight="1"/>
    <row r="1090" ht="23.1" customHeight="1"/>
    <row r="1091" ht="23.1" customHeight="1"/>
    <row r="1092" ht="23.1" customHeight="1"/>
    <row r="1093" ht="23.1" customHeight="1"/>
    <row r="1094" ht="23.1" customHeight="1"/>
    <row r="1095" ht="23.1" customHeight="1"/>
    <row r="1096" ht="23.1" customHeight="1"/>
    <row r="1097" ht="23.1" customHeight="1"/>
    <row r="1098" ht="23.1" customHeight="1"/>
    <row r="1099" ht="23.1" customHeight="1"/>
    <row r="1100" ht="23.1" customHeight="1"/>
    <row r="1101" ht="23.1" customHeight="1"/>
    <row r="1102" ht="23.1" customHeight="1"/>
    <row r="1103" ht="23.1" customHeight="1"/>
    <row r="1104" ht="23.1" customHeight="1"/>
    <row r="1105" ht="23.1" customHeight="1"/>
    <row r="1106" ht="23.1" customHeight="1"/>
    <row r="1107" ht="23.1" customHeight="1"/>
    <row r="1108" ht="23.1" customHeight="1"/>
    <row r="1109" ht="23.1" customHeight="1"/>
    <row r="1110" ht="23.1" customHeight="1"/>
    <row r="1111" ht="23.1" customHeight="1"/>
    <row r="1112" ht="23.1" customHeight="1"/>
    <row r="1113" ht="23.1" customHeight="1"/>
    <row r="1114" ht="23.1" customHeight="1"/>
    <row r="1115" ht="23.1" customHeight="1"/>
    <row r="1116" ht="23.1" customHeight="1"/>
    <row r="1117" ht="23.1" customHeight="1"/>
    <row r="1118" ht="23.1" customHeight="1"/>
    <row r="1119" ht="23.1" customHeight="1"/>
    <row r="1120" ht="23.1" customHeight="1"/>
    <row r="1121" ht="23.1" customHeight="1"/>
    <row r="1122" ht="23.1" customHeight="1"/>
    <row r="1123" ht="23.1" customHeight="1"/>
    <row r="1124" ht="23.1" customHeight="1"/>
    <row r="1125" ht="23.1" customHeight="1"/>
    <row r="1126" ht="23.1" customHeight="1"/>
    <row r="1127" ht="23.1" customHeight="1"/>
    <row r="1128" ht="23.1" customHeight="1"/>
    <row r="1129" ht="23.1" customHeight="1"/>
    <row r="1130" ht="23.1" customHeight="1"/>
    <row r="1131" ht="23.1" customHeight="1"/>
    <row r="1132" ht="23.1" customHeight="1"/>
    <row r="1133" ht="23.1" customHeight="1"/>
    <row r="1134" ht="23.1" customHeight="1"/>
    <row r="1135" ht="23.1" customHeight="1"/>
    <row r="1136" ht="23.1" customHeight="1"/>
    <row r="1137" ht="23.1" customHeight="1"/>
    <row r="1138" ht="23.1" customHeight="1"/>
    <row r="1139" ht="23.1" customHeight="1"/>
    <row r="1140" ht="23.1" customHeight="1"/>
    <row r="1141" ht="23.1" customHeight="1"/>
    <row r="1142" ht="23.1" customHeight="1"/>
    <row r="1143" ht="23.1" customHeight="1"/>
    <row r="1144" ht="23.1" customHeight="1"/>
    <row r="1145" ht="23.1" customHeight="1"/>
    <row r="1146" ht="23.1" customHeight="1"/>
    <row r="1147" ht="23.1" customHeight="1"/>
    <row r="1148" ht="23.1" customHeight="1"/>
    <row r="1149" ht="23.1" customHeight="1"/>
    <row r="1150" ht="23.1" customHeight="1"/>
    <row r="1151" ht="23.1" customHeight="1"/>
    <row r="1152" ht="23.1" customHeight="1"/>
    <row r="1153" ht="23.1" customHeight="1"/>
    <row r="1154" ht="23.1" customHeight="1"/>
    <row r="1155" ht="23.1" customHeight="1"/>
    <row r="1156" ht="23.1" customHeight="1"/>
    <row r="1157" ht="23.1" customHeight="1"/>
    <row r="1158" ht="23.1" customHeight="1"/>
    <row r="1159" ht="23.1" customHeight="1"/>
    <row r="1160" ht="23.1" customHeight="1"/>
    <row r="1161" ht="23.1" customHeight="1"/>
    <row r="1162" ht="23.1" customHeight="1"/>
    <row r="1163" ht="23.1" customHeight="1"/>
    <row r="1164" ht="23.1" customHeight="1"/>
    <row r="1165" ht="23.1" customHeight="1"/>
    <row r="1166" ht="23.1" customHeight="1"/>
    <row r="1167" ht="23.1" customHeight="1"/>
    <row r="1168" ht="23.1" customHeight="1"/>
    <row r="1169" ht="23.1" customHeight="1"/>
    <row r="1170" ht="23.1" customHeight="1"/>
    <row r="1171" ht="23.1" customHeight="1"/>
    <row r="1172" ht="23.1" customHeight="1"/>
    <row r="1173" ht="23.1" customHeight="1"/>
    <row r="1174" ht="23.1" customHeight="1"/>
    <row r="1175" ht="23.1" customHeight="1"/>
    <row r="1176" ht="23.1" customHeight="1"/>
    <row r="1177" ht="23.1" customHeight="1"/>
    <row r="1178" ht="23.1" customHeight="1"/>
    <row r="1179" ht="23.1" customHeight="1"/>
    <row r="1180" ht="23.1" customHeight="1"/>
    <row r="1181" ht="23.1" customHeight="1"/>
    <row r="1182" ht="23.1" customHeight="1"/>
    <row r="1183" ht="23.1" customHeight="1"/>
    <row r="1184" ht="23.1" customHeight="1"/>
    <row r="1185" ht="23.1" customHeight="1"/>
    <row r="1186" ht="23.1" customHeight="1"/>
    <row r="1187" ht="23.1" customHeight="1"/>
    <row r="1188" ht="23.1" customHeight="1"/>
    <row r="1189" ht="23.1" customHeight="1"/>
    <row r="1190" ht="23.1" customHeight="1"/>
    <row r="1191" ht="23.1" customHeight="1"/>
    <row r="1192" ht="23.1" customHeight="1"/>
    <row r="1193" ht="23.1" customHeight="1"/>
    <row r="1194" ht="23.1" customHeight="1"/>
    <row r="1195" ht="23.1" customHeight="1"/>
    <row r="1196" ht="23.1" customHeight="1"/>
    <row r="1197" ht="23.1" customHeight="1"/>
    <row r="1198" ht="23.1" customHeight="1"/>
    <row r="1199" ht="23.1" customHeight="1"/>
    <row r="1200" ht="23.1" customHeight="1"/>
    <row r="1201" ht="23.1" customHeight="1"/>
    <row r="1202" ht="23.1" customHeight="1"/>
    <row r="1203" ht="23.1" customHeight="1"/>
    <row r="1204" ht="23.1" customHeight="1"/>
    <row r="1205" ht="23.1" customHeight="1"/>
    <row r="1206" ht="23.1" customHeight="1"/>
    <row r="1207" ht="23.1" customHeight="1"/>
    <row r="1208" ht="23.1" customHeight="1"/>
    <row r="1209" ht="23.1" customHeight="1"/>
    <row r="1210" ht="23.1" customHeight="1"/>
    <row r="1211" ht="23.1" customHeight="1"/>
    <row r="1212" ht="23.1" customHeight="1"/>
    <row r="1213" ht="23.1" customHeight="1"/>
    <row r="1214" ht="23.1" customHeight="1"/>
    <row r="1215" ht="23.1" customHeight="1"/>
    <row r="1216" ht="23.1" customHeight="1"/>
    <row r="1217" ht="23.1" customHeight="1"/>
    <row r="1218" ht="23.1" customHeight="1"/>
    <row r="1219" ht="23.1" customHeight="1"/>
    <row r="1220" ht="23.1" customHeight="1"/>
    <row r="1221" ht="23.1" customHeight="1"/>
    <row r="1222" ht="23.1" customHeight="1"/>
    <row r="1223" ht="23.1" customHeight="1"/>
    <row r="1224" ht="23.1" customHeight="1"/>
    <row r="1225" ht="23.1" customHeight="1"/>
    <row r="1226" ht="23.1" customHeight="1"/>
    <row r="1227" ht="23.1" customHeight="1"/>
    <row r="1228" ht="23.1" customHeight="1"/>
    <row r="1229" ht="23.1" customHeight="1"/>
    <row r="1230" ht="23.1" customHeight="1"/>
    <row r="1231" ht="23.1" customHeight="1"/>
    <row r="1232" ht="23.1" customHeight="1"/>
    <row r="1233" ht="23.1" customHeight="1"/>
    <row r="1234" ht="23.1" customHeight="1"/>
    <row r="1235" ht="23.1" customHeight="1"/>
    <row r="1236" ht="23.1" customHeight="1"/>
    <row r="1237" ht="23.1" customHeight="1"/>
    <row r="1238" ht="23.1" customHeight="1"/>
    <row r="1239" ht="23.1" customHeight="1"/>
    <row r="1240" ht="23.1" customHeight="1"/>
    <row r="1241" ht="23.1" customHeight="1"/>
    <row r="1242" ht="23.1" customHeight="1"/>
    <row r="1243" ht="23.1" customHeight="1"/>
    <row r="1244" ht="23.1" customHeight="1"/>
    <row r="1245" ht="23.1" customHeight="1"/>
    <row r="1246" ht="23.1" customHeight="1"/>
    <row r="1247" ht="23.1" customHeight="1"/>
    <row r="1248" ht="23.1" customHeight="1"/>
    <row r="1249" ht="23.1" customHeight="1"/>
    <row r="1250" ht="23.1" customHeight="1"/>
    <row r="1251" ht="23.1" customHeight="1"/>
    <row r="1252" ht="23.1" customHeight="1"/>
    <row r="1253" ht="23.1" customHeight="1"/>
    <row r="1254" ht="23.1" customHeight="1"/>
    <row r="1255" ht="23.1" customHeight="1"/>
    <row r="1256" ht="23.1" customHeight="1"/>
    <row r="1257" ht="23.1" customHeight="1"/>
    <row r="1258" ht="23.1" customHeight="1"/>
    <row r="1259" ht="23.1" customHeight="1"/>
    <row r="1260" ht="23.1" customHeight="1"/>
    <row r="1261" ht="23.1" customHeight="1"/>
    <row r="1262" ht="23.1" customHeight="1"/>
    <row r="1263" ht="23.1" customHeight="1"/>
    <row r="1264" ht="23.1" customHeight="1"/>
    <row r="1265" ht="23.1" customHeight="1"/>
    <row r="1266" ht="23.1" customHeight="1"/>
    <row r="1267" ht="23.1" customHeight="1"/>
    <row r="1268" ht="23.1" customHeight="1"/>
    <row r="1269" ht="23.1" customHeight="1"/>
    <row r="1270" ht="23.1" customHeight="1"/>
    <row r="1271" ht="23.1" customHeight="1"/>
    <row r="1272" ht="23.1" customHeight="1"/>
    <row r="1273" ht="23.1" customHeight="1"/>
    <row r="1274" ht="23.1" customHeight="1"/>
    <row r="1275" ht="23.1" customHeight="1"/>
    <row r="1276" ht="23.1" customHeight="1"/>
    <row r="1277" ht="23.1" customHeight="1"/>
    <row r="1278" ht="23.1" customHeight="1"/>
    <row r="1279" ht="23.1" customHeight="1"/>
    <row r="1280" ht="23.1" customHeight="1"/>
    <row r="1281" ht="23.1" customHeight="1"/>
    <row r="1282" ht="23.1" customHeight="1"/>
    <row r="1283" ht="23.1" customHeight="1"/>
    <row r="1284" ht="23.1" customHeight="1"/>
    <row r="1285" ht="23.1" customHeight="1"/>
    <row r="1286" ht="23.1" customHeight="1"/>
    <row r="1287" ht="23.1" customHeight="1"/>
    <row r="1288" ht="23.1" customHeight="1"/>
    <row r="1289" ht="23.1" customHeight="1"/>
    <row r="1290" ht="23.1" customHeight="1"/>
    <row r="1291" ht="23.1" customHeight="1"/>
    <row r="1292" ht="23.1" customHeight="1"/>
    <row r="1293" ht="23.1" customHeight="1"/>
    <row r="1294" ht="23.1" customHeight="1"/>
    <row r="1295" ht="23.1" customHeight="1"/>
    <row r="1296" ht="23.1" customHeight="1"/>
    <row r="1297" ht="23.1" customHeight="1"/>
    <row r="1298" ht="23.1" customHeight="1"/>
    <row r="1299" ht="23.1" customHeight="1"/>
    <row r="1300" ht="23.1" customHeight="1"/>
    <row r="1301" ht="23.1" customHeight="1"/>
    <row r="1302" ht="23.1" customHeight="1"/>
    <row r="1303" ht="23.1" customHeight="1"/>
    <row r="1304" ht="23.1" customHeight="1"/>
    <row r="1305" ht="23.1" customHeight="1"/>
    <row r="1306" ht="23.1" customHeight="1"/>
    <row r="1307" ht="23.1" customHeight="1"/>
    <row r="1308" ht="23.1" customHeight="1"/>
    <row r="1309" ht="23.1" customHeight="1"/>
    <row r="1310" ht="23.1" customHeight="1"/>
    <row r="1311" ht="23.1" customHeight="1"/>
    <row r="1312" ht="23.1" customHeight="1"/>
    <row r="1313" ht="23.1" customHeight="1"/>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4.95" customHeight="1"/>
    <row r="1408" ht="24.95" customHeight="1"/>
    <row r="1409" ht="24.95" customHeight="1"/>
    <row r="1410" ht="24.95"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sheetData>
  <mergeCells count="2">
    <mergeCell ref="A1:F1"/>
    <mergeCell ref="C29:D30"/>
  </mergeCells>
  <printOptions horizontalCentered="1"/>
  <pageMargins left="0.78740157480315" right="0.78740157480315" top="0.905511811023622" bottom="0.708661417322835" header="0.31496062992126" footer="0.31496062992126"/>
  <pageSetup paperSize="9" firstPageNumber="4" orientation="portrait" useFirstPageNumber="1"/>
  <headerFooter alignWithMargins="0" scaleWithDoc="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18"/>
  <sheetViews>
    <sheetView showGridLines="0" showZeros="0" workbookViewId="0">
      <pane xSplit="2" ySplit="3" topLeftCell="C4" activePane="bottomRight" state="frozen"/>
      <selection/>
      <selection pane="topRight"/>
      <selection pane="bottomLeft"/>
      <selection pane="bottomRight" activeCell="D20" sqref="D20"/>
    </sheetView>
  </sheetViews>
  <sheetFormatPr defaultColWidth="9.125" defaultRowHeight="15.6" outlineLevelCol="2"/>
  <cols>
    <col min="1" max="1" width="9.875" style="222" customWidth="1"/>
    <col min="2" max="2" width="40.3" style="222" customWidth="1"/>
    <col min="3" max="3" width="26" style="222" customWidth="1"/>
    <col min="4" max="231" width="9.125" style="222" customWidth="1"/>
    <col min="232" max="16384" width="9.125" style="222"/>
  </cols>
  <sheetData>
    <row r="1" s="218" customFormat="1" ht="35.1" customHeight="1" spans="1:3">
      <c r="A1" s="286" t="s">
        <v>156</v>
      </c>
      <c r="B1" s="286"/>
      <c r="C1" s="286"/>
    </row>
    <row r="2" s="259" customFormat="1" ht="20.1" customHeight="1" spans="2:3">
      <c r="B2" s="287"/>
      <c r="C2" s="287" t="s">
        <v>1</v>
      </c>
    </row>
    <row r="3" ht="27" customHeight="1" spans="1:3">
      <c r="A3" s="228" t="s">
        <v>112</v>
      </c>
      <c r="B3" s="228" t="s">
        <v>23</v>
      </c>
      <c r="C3" s="228" t="s">
        <v>157</v>
      </c>
    </row>
    <row r="4" ht="18.75" customHeight="1" spans="1:3">
      <c r="A4" s="231"/>
      <c r="B4" s="228" t="s">
        <v>158</v>
      </c>
      <c r="C4" s="230">
        <f>SUM(C5,C234,C274,C293,C383,C435,C491,C548,C675,C748,C825,C848,C955,C1013,C1077,C1097,C1127,C1137,C1182,C1202,C1246,C1295,C1298,C1310)</f>
        <v>129140</v>
      </c>
    </row>
    <row r="5" ht="18.75" customHeight="1" spans="1:3">
      <c r="A5" s="231">
        <v>201</v>
      </c>
      <c r="B5" s="229" t="s">
        <v>113</v>
      </c>
      <c r="C5" s="230">
        <f>SUM(C6+C18+C27+C38+C49+C60+C71+C79+C88+C101+C110+C121+C133+C140+C148+C154+C161+C168+C175+C182+C189+C197+C203+C209+C216+C231)</f>
        <v>18820</v>
      </c>
    </row>
    <row r="6" ht="18.75" customHeight="1" spans="1:3">
      <c r="A6" s="231">
        <v>20101</v>
      </c>
      <c r="B6" s="229" t="s">
        <v>159</v>
      </c>
      <c r="C6" s="230">
        <f>SUM(C7:C17)</f>
        <v>5</v>
      </c>
    </row>
    <row r="7" ht="18.75" customHeight="1" spans="1:3">
      <c r="A7" s="231">
        <v>2010101</v>
      </c>
      <c r="B7" s="231" t="s">
        <v>160</v>
      </c>
      <c r="C7" s="230">
        <v>0</v>
      </c>
    </row>
    <row r="8" ht="18.75" customHeight="1" spans="1:3">
      <c r="A8" s="231">
        <v>2010102</v>
      </c>
      <c r="B8" s="231" t="s">
        <v>161</v>
      </c>
      <c r="C8" s="288">
        <v>0</v>
      </c>
    </row>
    <row r="9" ht="18.75" customHeight="1" spans="1:3">
      <c r="A9" s="231">
        <v>2010103</v>
      </c>
      <c r="B9" s="283" t="s">
        <v>162</v>
      </c>
      <c r="C9" s="230">
        <v>0</v>
      </c>
    </row>
    <row r="10" ht="18.75" customHeight="1" spans="1:3">
      <c r="A10" s="231">
        <v>2010104</v>
      </c>
      <c r="B10" s="231" t="s">
        <v>163</v>
      </c>
      <c r="C10" s="284">
        <v>0</v>
      </c>
    </row>
    <row r="11" ht="18.75" customHeight="1" spans="1:3">
      <c r="A11" s="231">
        <v>2010105</v>
      </c>
      <c r="B11" s="231" t="s">
        <v>164</v>
      </c>
      <c r="C11" s="230">
        <v>0</v>
      </c>
    </row>
    <row r="12" ht="18.75" customHeight="1" spans="1:3">
      <c r="A12" s="231">
        <v>2010106</v>
      </c>
      <c r="B12" s="231" t="s">
        <v>165</v>
      </c>
      <c r="C12" s="230">
        <v>0</v>
      </c>
    </row>
    <row r="13" ht="18.75" customHeight="1" spans="1:3">
      <c r="A13" s="231">
        <v>2010107</v>
      </c>
      <c r="B13" s="231" t="s">
        <v>166</v>
      </c>
      <c r="C13" s="230">
        <v>0</v>
      </c>
    </row>
    <row r="14" ht="18.75" customHeight="1" spans="1:3">
      <c r="A14" s="231">
        <v>2010108</v>
      </c>
      <c r="B14" s="231" t="s">
        <v>167</v>
      </c>
      <c r="C14" s="230">
        <v>0</v>
      </c>
    </row>
    <row r="15" ht="18.75" customHeight="1" spans="1:3">
      <c r="A15" s="231">
        <v>2010109</v>
      </c>
      <c r="B15" s="231" t="s">
        <v>168</v>
      </c>
      <c r="C15" s="230">
        <v>0</v>
      </c>
    </row>
    <row r="16" ht="18.75" customHeight="1" spans="1:3">
      <c r="A16" s="231">
        <v>2010150</v>
      </c>
      <c r="B16" s="231" t="s">
        <v>169</v>
      </c>
      <c r="C16" s="230">
        <v>0</v>
      </c>
    </row>
    <row r="17" ht="18.75" customHeight="1" spans="1:3">
      <c r="A17" s="231">
        <v>2010199</v>
      </c>
      <c r="B17" s="231" t="s">
        <v>170</v>
      </c>
      <c r="C17" s="230">
        <v>5</v>
      </c>
    </row>
    <row r="18" ht="18.75" customHeight="1" spans="1:3">
      <c r="A18" s="231">
        <v>20102</v>
      </c>
      <c r="B18" s="229" t="s">
        <v>171</v>
      </c>
      <c r="C18" s="230">
        <f>SUM(C19:C26)</f>
        <v>0</v>
      </c>
    </row>
    <row r="19" ht="18.75" customHeight="1" spans="1:3">
      <c r="A19" s="231">
        <v>2010201</v>
      </c>
      <c r="B19" s="231" t="s">
        <v>160</v>
      </c>
      <c r="C19" s="230">
        <v>0</v>
      </c>
    </row>
    <row r="20" ht="18.75" customHeight="1" spans="1:3">
      <c r="A20" s="231">
        <v>2010202</v>
      </c>
      <c r="B20" s="231" t="s">
        <v>161</v>
      </c>
      <c r="C20" s="230">
        <v>0</v>
      </c>
    </row>
    <row r="21" ht="18.75" customHeight="1" spans="1:3">
      <c r="A21" s="231">
        <v>2010203</v>
      </c>
      <c r="B21" s="231" t="s">
        <v>162</v>
      </c>
      <c r="C21" s="230">
        <v>0</v>
      </c>
    </row>
    <row r="22" ht="18.75" customHeight="1" spans="1:3">
      <c r="A22" s="231">
        <v>2010204</v>
      </c>
      <c r="B22" s="231" t="s">
        <v>172</v>
      </c>
      <c r="C22" s="230">
        <v>0</v>
      </c>
    </row>
    <row r="23" ht="18.75" customHeight="1" spans="1:3">
      <c r="A23" s="231">
        <v>2010205</v>
      </c>
      <c r="B23" s="231" t="s">
        <v>173</v>
      </c>
      <c r="C23" s="230">
        <v>0</v>
      </c>
    </row>
    <row r="24" ht="18.75" customHeight="1" spans="1:3">
      <c r="A24" s="231">
        <v>2010206</v>
      </c>
      <c r="B24" s="231" t="s">
        <v>174</v>
      </c>
      <c r="C24" s="230">
        <v>0</v>
      </c>
    </row>
    <row r="25" ht="18.75" customHeight="1" spans="1:3">
      <c r="A25" s="231">
        <v>2010250</v>
      </c>
      <c r="B25" s="231" t="s">
        <v>169</v>
      </c>
      <c r="C25" s="230">
        <v>0</v>
      </c>
    </row>
    <row r="26" ht="18.75" customHeight="1" spans="1:3">
      <c r="A26" s="231">
        <v>2010299</v>
      </c>
      <c r="B26" s="231" t="s">
        <v>175</v>
      </c>
      <c r="C26" s="230">
        <v>0</v>
      </c>
    </row>
    <row r="27" ht="18.75" customHeight="1" spans="1:3">
      <c r="A27" s="231">
        <v>20103</v>
      </c>
      <c r="B27" s="229" t="s">
        <v>176</v>
      </c>
      <c r="C27" s="230">
        <f>SUM(C28:C37)</f>
        <v>10724</v>
      </c>
    </row>
    <row r="28" ht="18.75" customHeight="1" spans="1:3">
      <c r="A28" s="231">
        <v>2010301</v>
      </c>
      <c r="B28" s="231" t="s">
        <v>160</v>
      </c>
      <c r="C28" s="230">
        <v>8294</v>
      </c>
    </row>
    <row r="29" ht="18.75" customHeight="1" spans="1:3">
      <c r="A29" s="231">
        <v>2010302</v>
      </c>
      <c r="B29" s="231" t="s">
        <v>161</v>
      </c>
      <c r="C29" s="230">
        <v>437</v>
      </c>
    </row>
    <row r="30" ht="18.75" customHeight="1" spans="1:3">
      <c r="A30" s="231">
        <v>2010303</v>
      </c>
      <c r="B30" s="231" t="s">
        <v>162</v>
      </c>
      <c r="C30" s="230">
        <v>865</v>
      </c>
    </row>
    <row r="31" ht="18.75" customHeight="1" spans="1:3">
      <c r="A31" s="231">
        <v>2010304</v>
      </c>
      <c r="B31" s="231" t="s">
        <v>177</v>
      </c>
      <c r="C31" s="230">
        <v>0</v>
      </c>
    </row>
    <row r="32" ht="18.75" customHeight="1" spans="1:3">
      <c r="A32" s="231">
        <v>2010305</v>
      </c>
      <c r="B32" s="231" t="s">
        <v>178</v>
      </c>
      <c r="C32" s="230">
        <v>0</v>
      </c>
    </row>
    <row r="33" ht="18.75" customHeight="1" spans="1:3">
      <c r="A33" s="231">
        <v>2010306</v>
      </c>
      <c r="B33" s="231" t="s">
        <v>179</v>
      </c>
      <c r="C33" s="230">
        <v>500</v>
      </c>
    </row>
    <row r="34" ht="18.75" customHeight="1" spans="1:3">
      <c r="A34" s="231">
        <v>2010308</v>
      </c>
      <c r="B34" s="231" t="s">
        <v>180</v>
      </c>
      <c r="C34" s="230">
        <v>207</v>
      </c>
    </row>
    <row r="35" ht="18.75" customHeight="1" spans="1:3">
      <c r="A35" s="231">
        <v>2010309</v>
      </c>
      <c r="B35" s="231" t="s">
        <v>181</v>
      </c>
      <c r="C35" s="230">
        <v>0</v>
      </c>
    </row>
    <row r="36" ht="18.75" customHeight="1" spans="1:3">
      <c r="A36" s="231">
        <v>2010350</v>
      </c>
      <c r="B36" s="231" t="s">
        <v>169</v>
      </c>
      <c r="C36" s="230">
        <v>0</v>
      </c>
    </row>
    <row r="37" ht="18.75" customHeight="1" spans="1:3">
      <c r="A37" s="231">
        <v>2010399</v>
      </c>
      <c r="B37" s="231" t="s">
        <v>182</v>
      </c>
      <c r="C37" s="230">
        <v>421</v>
      </c>
    </row>
    <row r="38" ht="18.75" customHeight="1" spans="1:3">
      <c r="A38" s="231">
        <v>20104</v>
      </c>
      <c r="B38" s="229" t="s">
        <v>183</v>
      </c>
      <c r="C38" s="230">
        <f>SUM(C39:C48)</f>
        <v>309</v>
      </c>
    </row>
    <row r="39" ht="18.75" customHeight="1" spans="1:3">
      <c r="A39" s="231">
        <v>2010401</v>
      </c>
      <c r="B39" s="231" t="s">
        <v>160</v>
      </c>
      <c r="C39" s="230">
        <v>199</v>
      </c>
    </row>
    <row r="40" ht="18.75" customHeight="1" spans="1:3">
      <c r="A40" s="231">
        <v>2010402</v>
      </c>
      <c r="B40" s="231" t="s">
        <v>161</v>
      </c>
      <c r="C40" s="230">
        <v>0</v>
      </c>
    </row>
    <row r="41" ht="18.75" customHeight="1" spans="1:3">
      <c r="A41" s="231">
        <v>2010403</v>
      </c>
      <c r="B41" s="231" t="s">
        <v>162</v>
      </c>
      <c r="C41" s="230">
        <v>0</v>
      </c>
    </row>
    <row r="42" ht="18.75" customHeight="1" spans="1:3">
      <c r="A42" s="231">
        <v>2010404</v>
      </c>
      <c r="B42" s="231" t="s">
        <v>184</v>
      </c>
      <c r="C42" s="230">
        <v>0</v>
      </c>
    </row>
    <row r="43" ht="18.75" customHeight="1" spans="1:3">
      <c r="A43" s="231">
        <v>2010405</v>
      </c>
      <c r="B43" s="231" t="s">
        <v>185</v>
      </c>
      <c r="C43" s="230">
        <v>0</v>
      </c>
    </row>
    <row r="44" ht="18.75" customHeight="1" spans="1:3">
      <c r="A44" s="231">
        <v>2010406</v>
      </c>
      <c r="B44" s="231" t="s">
        <v>186</v>
      </c>
      <c r="C44" s="230">
        <v>0</v>
      </c>
    </row>
    <row r="45" ht="18.75" customHeight="1" spans="1:3">
      <c r="A45" s="231">
        <v>2010407</v>
      </c>
      <c r="B45" s="231" t="s">
        <v>187</v>
      </c>
      <c r="C45" s="230">
        <v>0</v>
      </c>
    </row>
    <row r="46" ht="18.75" customHeight="1" spans="1:3">
      <c r="A46" s="231">
        <v>2010408</v>
      </c>
      <c r="B46" s="231" t="s">
        <v>188</v>
      </c>
      <c r="C46" s="230">
        <v>0</v>
      </c>
    </row>
    <row r="47" ht="18.75" customHeight="1" spans="1:3">
      <c r="A47" s="231">
        <v>2010450</v>
      </c>
      <c r="B47" s="231" t="s">
        <v>169</v>
      </c>
      <c r="C47" s="230">
        <v>0</v>
      </c>
    </row>
    <row r="48" ht="18.75" customHeight="1" spans="1:3">
      <c r="A48" s="231">
        <v>2010499</v>
      </c>
      <c r="B48" s="231" t="s">
        <v>189</v>
      </c>
      <c r="C48" s="230">
        <v>110</v>
      </c>
    </row>
    <row r="49" ht="18.75" customHeight="1" spans="1:3">
      <c r="A49" s="231">
        <v>20105</v>
      </c>
      <c r="B49" s="229" t="s">
        <v>190</v>
      </c>
      <c r="C49" s="230">
        <f>SUM(C50:C59)</f>
        <v>90</v>
      </c>
    </row>
    <row r="50" ht="18.75" customHeight="1" spans="1:3">
      <c r="A50" s="231">
        <v>2010501</v>
      </c>
      <c r="B50" s="231" t="s">
        <v>160</v>
      </c>
      <c r="C50" s="230">
        <v>0</v>
      </c>
    </row>
    <row r="51" ht="18.75" customHeight="1" spans="1:3">
      <c r="A51" s="231">
        <v>2010502</v>
      </c>
      <c r="B51" s="231" t="s">
        <v>161</v>
      </c>
      <c r="C51" s="230">
        <v>0</v>
      </c>
    </row>
    <row r="52" ht="18.75" customHeight="1" spans="1:3">
      <c r="A52" s="231">
        <v>2010503</v>
      </c>
      <c r="B52" s="231" t="s">
        <v>162</v>
      </c>
      <c r="C52" s="230">
        <v>0</v>
      </c>
    </row>
    <row r="53" ht="18.75" customHeight="1" spans="1:3">
      <c r="A53" s="231">
        <v>2010504</v>
      </c>
      <c r="B53" s="231" t="s">
        <v>191</v>
      </c>
      <c r="C53" s="230">
        <v>0</v>
      </c>
    </row>
    <row r="54" ht="18.75" customHeight="1" spans="1:3">
      <c r="A54" s="231">
        <v>2010505</v>
      </c>
      <c r="B54" s="231" t="s">
        <v>192</v>
      </c>
      <c r="C54" s="230">
        <v>90</v>
      </c>
    </row>
    <row r="55" ht="18.75" customHeight="1" spans="1:3">
      <c r="A55" s="231">
        <v>2010506</v>
      </c>
      <c r="B55" s="231" t="s">
        <v>193</v>
      </c>
      <c r="C55" s="230">
        <v>0</v>
      </c>
    </row>
    <row r="56" ht="18.75" customHeight="1" spans="1:3">
      <c r="A56" s="231">
        <v>2010507</v>
      </c>
      <c r="B56" s="231" t="s">
        <v>194</v>
      </c>
      <c r="C56" s="230">
        <v>0</v>
      </c>
    </row>
    <row r="57" ht="18.75" customHeight="1" spans="1:3">
      <c r="A57" s="231">
        <v>2010508</v>
      </c>
      <c r="B57" s="231" t="s">
        <v>195</v>
      </c>
      <c r="C57" s="230">
        <v>0</v>
      </c>
    </row>
    <row r="58" ht="18.75" customHeight="1" spans="1:3">
      <c r="A58" s="231">
        <v>2010550</v>
      </c>
      <c r="B58" s="231" t="s">
        <v>169</v>
      </c>
      <c r="C58" s="230">
        <v>0</v>
      </c>
    </row>
    <row r="59" ht="18.75" customHeight="1" spans="1:3">
      <c r="A59" s="231">
        <v>2010599</v>
      </c>
      <c r="B59" s="231" t="s">
        <v>196</v>
      </c>
      <c r="C59" s="230">
        <v>0</v>
      </c>
    </row>
    <row r="60" ht="18.75" customHeight="1" spans="1:3">
      <c r="A60" s="231">
        <v>20106</v>
      </c>
      <c r="B60" s="229" t="s">
        <v>197</v>
      </c>
      <c r="C60" s="230">
        <f>SUM(C61:C70)</f>
        <v>805</v>
      </c>
    </row>
    <row r="61" ht="18.75" customHeight="1" spans="1:3">
      <c r="A61" s="231">
        <v>2010601</v>
      </c>
      <c r="B61" s="231" t="s">
        <v>160</v>
      </c>
      <c r="C61" s="230">
        <v>270</v>
      </c>
    </row>
    <row r="62" ht="18.75" customHeight="1" spans="1:3">
      <c r="A62" s="231">
        <v>2010602</v>
      </c>
      <c r="B62" s="231" t="s">
        <v>161</v>
      </c>
      <c r="C62" s="230">
        <v>23</v>
      </c>
    </row>
    <row r="63" ht="18.75" customHeight="1" spans="1:3">
      <c r="A63" s="231">
        <v>2010603</v>
      </c>
      <c r="B63" s="231" t="s">
        <v>162</v>
      </c>
      <c r="C63" s="230">
        <v>9</v>
      </c>
    </row>
    <row r="64" ht="18.75" customHeight="1" spans="1:3">
      <c r="A64" s="231">
        <v>2010604</v>
      </c>
      <c r="B64" s="231" t="s">
        <v>198</v>
      </c>
      <c r="C64" s="230">
        <v>0</v>
      </c>
    </row>
    <row r="65" ht="18.75" customHeight="1" spans="1:3">
      <c r="A65" s="231">
        <v>2010605</v>
      </c>
      <c r="B65" s="231" t="s">
        <v>199</v>
      </c>
      <c r="C65" s="230">
        <v>0</v>
      </c>
    </row>
    <row r="66" ht="18.75" customHeight="1" spans="1:3">
      <c r="A66" s="231">
        <v>2010606</v>
      </c>
      <c r="B66" s="231" t="s">
        <v>200</v>
      </c>
      <c r="C66" s="230">
        <v>0</v>
      </c>
    </row>
    <row r="67" ht="18.75" customHeight="1" spans="1:3">
      <c r="A67" s="231">
        <v>2010607</v>
      </c>
      <c r="B67" s="231" t="s">
        <v>201</v>
      </c>
      <c r="C67" s="230">
        <v>147</v>
      </c>
    </row>
    <row r="68" ht="18.75" customHeight="1" spans="1:3">
      <c r="A68" s="231">
        <v>2010608</v>
      </c>
      <c r="B68" s="231" t="s">
        <v>202</v>
      </c>
      <c r="C68" s="230">
        <v>332</v>
      </c>
    </row>
    <row r="69" ht="18.75" customHeight="1" spans="1:3">
      <c r="A69" s="231">
        <v>2010650</v>
      </c>
      <c r="B69" s="231" t="s">
        <v>169</v>
      </c>
      <c r="C69" s="230">
        <v>0</v>
      </c>
    </row>
    <row r="70" ht="18.75" customHeight="1" spans="1:3">
      <c r="A70" s="231">
        <v>2010699</v>
      </c>
      <c r="B70" s="231" t="s">
        <v>203</v>
      </c>
      <c r="C70" s="230">
        <v>24</v>
      </c>
    </row>
    <row r="71" ht="18.75" customHeight="1" spans="1:3">
      <c r="A71" s="231">
        <v>20107</v>
      </c>
      <c r="B71" s="229" t="s">
        <v>204</v>
      </c>
      <c r="C71" s="230">
        <f>SUM(C72:C78)</f>
        <v>3000</v>
      </c>
    </row>
    <row r="72" ht="18.75" customHeight="1" spans="1:3">
      <c r="A72" s="231">
        <v>2010701</v>
      </c>
      <c r="B72" s="231" t="s">
        <v>160</v>
      </c>
      <c r="C72" s="230">
        <v>3000</v>
      </c>
    </row>
    <row r="73" ht="18.75" customHeight="1" spans="1:3">
      <c r="A73" s="231">
        <v>2010702</v>
      </c>
      <c r="B73" s="231" t="s">
        <v>161</v>
      </c>
      <c r="C73" s="230">
        <v>0</v>
      </c>
    </row>
    <row r="74" ht="18.75" customHeight="1" spans="1:3">
      <c r="A74" s="231">
        <v>2010703</v>
      </c>
      <c r="B74" s="231" t="s">
        <v>162</v>
      </c>
      <c r="C74" s="230">
        <v>0</v>
      </c>
    </row>
    <row r="75" ht="18.75" customHeight="1" spans="1:3">
      <c r="A75" s="231">
        <v>2010709</v>
      </c>
      <c r="B75" s="231" t="s">
        <v>201</v>
      </c>
      <c r="C75" s="230">
        <v>0</v>
      </c>
    </row>
    <row r="76" ht="18.75" customHeight="1" spans="1:3">
      <c r="A76" s="231">
        <v>2010710</v>
      </c>
      <c r="B76" s="231" t="s">
        <v>205</v>
      </c>
      <c r="C76" s="230">
        <v>0</v>
      </c>
    </row>
    <row r="77" ht="18.75" customHeight="1" spans="1:3">
      <c r="A77" s="231">
        <v>2010750</v>
      </c>
      <c r="B77" s="231" t="s">
        <v>169</v>
      </c>
      <c r="C77" s="230">
        <v>0</v>
      </c>
    </row>
    <row r="78" ht="18.75" customHeight="1" spans="1:3">
      <c r="A78" s="231">
        <v>2010799</v>
      </c>
      <c r="B78" s="231" t="s">
        <v>206</v>
      </c>
      <c r="C78" s="230">
        <v>0</v>
      </c>
    </row>
    <row r="79" ht="18.75" customHeight="1" spans="1:3">
      <c r="A79" s="231">
        <v>20108</v>
      </c>
      <c r="B79" s="229" t="s">
        <v>207</v>
      </c>
      <c r="C79" s="230">
        <f>SUM(C80:C87)</f>
        <v>390</v>
      </c>
    </row>
    <row r="80" ht="18.75" customHeight="1" spans="1:3">
      <c r="A80" s="231">
        <v>2010801</v>
      </c>
      <c r="B80" s="231" t="s">
        <v>160</v>
      </c>
      <c r="C80" s="230">
        <v>43</v>
      </c>
    </row>
    <row r="81" ht="18.75" customHeight="1" spans="1:3">
      <c r="A81" s="231">
        <v>2010802</v>
      </c>
      <c r="B81" s="231" t="s">
        <v>161</v>
      </c>
      <c r="C81" s="230">
        <v>0</v>
      </c>
    </row>
    <row r="82" ht="18.75" customHeight="1" spans="1:3">
      <c r="A82" s="231">
        <v>2010803</v>
      </c>
      <c r="B82" s="231" t="s">
        <v>162</v>
      </c>
      <c r="C82" s="230">
        <v>0</v>
      </c>
    </row>
    <row r="83" ht="18.75" customHeight="1" spans="1:3">
      <c r="A83" s="231">
        <v>2010804</v>
      </c>
      <c r="B83" s="231" t="s">
        <v>208</v>
      </c>
      <c r="C83" s="230">
        <v>347</v>
      </c>
    </row>
    <row r="84" ht="18.75" customHeight="1" spans="1:3">
      <c r="A84" s="231">
        <v>2010805</v>
      </c>
      <c r="B84" s="231" t="s">
        <v>209</v>
      </c>
      <c r="C84" s="230">
        <v>0</v>
      </c>
    </row>
    <row r="85" ht="18.75" customHeight="1" spans="1:3">
      <c r="A85" s="231">
        <v>2010806</v>
      </c>
      <c r="B85" s="231" t="s">
        <v>201</v>
      </c>
      <c r="C85" s="230">
        <v>0</v>
      </c>
    </row>
    <row r="86" ht="18.75" customHeight="1" spans="1:3">
      <c r="A86" s="231">
        <v>2010850</v>
      </c>
      <c r="B86" s="231" t="s">
        <v>169</v>
      </c>
      <c r="C86" s="230">
        <v>0</v>
      </c>
    </row>
    <row r="87" ht="18.75" customHeight="1" spans="1:3">
      <c r="A87" s="231">
        <v>2010899</v>
      </c>
      <c r="B87" s="231" t="s">
        <v>210</v>
      </c>
      <c r="C87" s="230">
        <v>0</v>
      </c>
    </row>
    <row r="88" ht="18.75" customHeight="1" spans="1:3">
      <c r="A88" s="231">
        <v>20109</v>
      </c>
      <c r="B88" s="229" t="s">
        <v>211</v>
      </c>
      <c r="C88" s="230">
        <f>SUM(C89:C100)</f>
        <v>0</v>
      </c>
    </row>
    <row r="89" ht="18.75" customHeight="1" spans="1:3">
      <c r="A89" s="231">
        <v>2010901</v>
      </c>
      <c r="B89" s="231" t="s">
        <v>160</v>
      </c>
      <c r="C89" s="230">
        <v>0</v>
      </c>
    </row>
    <row r="90" ht="18.75" customHeight="1" spans="1:3">
      <c r="A90" s="231">
        <v>2010902</v>
      </c>
      <c r="B90" s="231" t="s">
        <v>161</v>
      </c>
      <c r="C90" s="230">
        <v>0</v>
      </c>
    </row>
    <row r="91" ht="18.75" customHeight="1" spans="1:3">
      <c r="A91" s="231">
        <v>2010903</v>
      </c>
      <c r="B91" s="231" t="s">
        <v>162</v>
      </c>
      <c r="C91" s="230">
        <v>0</v>
      </c>
    </row>
    <row r="92" ht="18.75" customHeight="1" spans="1:3">
      <c r="A92" s="231">
        <v>2010905</v>
      </c>
      <c r="B92" s="231" t="s">
        <v>212</v>
      </c>
      <c r="C92" s="230">
        <v>0</v>
      </c>
    </row>
    <row r="93" ht="18.75" customHeight="1" spans="1:3">
      <c r="A93" s="231">
        <v>2010907</v>
      </c>
      <c r="B93" s="231" t="s">
        <v>213</v>
      </c>
      <c r="C93" s="230">
        <v>0</v>
      </c>
    </row>
    <row r="94" ht="18.75" customHeight="1" spans="1:3">
      <c r="A94" s="231">
        <v>2010908</v>
      </c>
      <c r="B94" s="231" t="s">
        <v>201</v>
      </c>
      <c r="C94" s="230">
        <v>0</v>
      </c>
    </row>
    <row r="95" ht="18.75" customHeight="1" spans="1:3">
      <c r="A95" s="231">
        <v>2010909</v>
      </c>
      <c r="B95" s="231" t="s">
        <v>214</v>
      </c>
      <c r="C95" s="230">
        <v>0</v>
      </c>
    </row>
    <row r="96" ht="18.75" customHeight="1" spans="1:3">
      <c r="A96" s="231">
        <v>2010910</v>
      </c>
      <c r="B96" s="231" t="s">
        <v>215</v>
      </c>
      <c r="C96" s="230">
        <v>0</v>
      </c>
    </row>
    <row r="97" ht="18.75" customHeight="1" spans="1:3">
      <c r="A97" s="231">
        <v>2010911</v>
      </c>
      <c r="B97" s="231" t="s">
        <v>216</v>
      </c>
      <c r="C97" s="230">
        <v>0</v>
      </c>
    </row>
    <row r="98" ht="18.75" customHeight="1" spans="1:3">
      <c r="A98" s="231">
        <v>2010912</v>
      </c>
      <c r="B98" s="231" t="s">
        <v>217</v>
      </c>
      <c r="C98" s="230">
        <v>0</v>
      </c>
    </row>
    <row r="99" ht="18.75" customHeight="1" spans="1:3">
      <c r="A99" s="231">
        <v>2010950</v>
      </c>
      <c r="B99" s="231" t="s">
        <v>169</v>
      </c>
      <c r="C99" s="230">
        <v>0</v>
      </c>
    </row>
    <row r="100" ht="18.75" customHeight="1" spans="1:3">
      <c r="A100" s="231">
        <v>2010999</v>
      </c>
      <c r="B100" s="231" t="s">
        <v>218</v>
      </c>
      <c r="C100" s="230">
        <v>0</v>
      </c>
    </row>
    <row r="101" ht="18.75" customHeight="1" spans="1:3">
      <c r="A101" s="231">
        <v>20111</v>
      </c>
      <c r="B101" s="229" t="s">
        <v>219</v>
      </c>
      <c r="C101" s="230">
        <f>SUM(C102:C109)</f>
        <v>105</v>
      </c>
    </row>
    <row r="102" ht="18.75" customHeight="1" spans="1:3">
      <c r="A102" s="231">
        <v>2011101</v>
      </c>
      <c r="B102" s="231" t="s">
        <v>160</v>
      </c>
      <c r="C102" s="230">
        <v>89</v>
      </c>
    </row>
    <row r="103" ht="18.75" customHeight="1" spans="1:3">
      <c r="A103" s="231">
        <v>2011102</v>
      </c>
      <c r="B103" s="231" t="s">
        <v>161</v>
      </c>
      <c r="C103" s="230">
        <v>0</v>
      </c>
    </row>
    <row r="104" ht="18.75" customHeight="1" spans="1:3">
      <c r="A104" s="231">
        <v>2011103</v>
      </c>
      <c r="B104" s="231" t="s">
        <v>162</v>
      </c>
      <c r="C104" s="230">
        <v>0</v>
      </c>
    </row>
    <row r="105" ht="18.75" customHeight="1" spans="1:3">
      <c r="A105" s="231">
        <v>2011104</v>
      </c>
      <c r="B105" s="231" t="s">
        <v>220</v>
      </c>
      <c r="C105" s="230">
        <v>0</v>
      </c>
    </row>
    <row r="106" ht="18.75" customHeight="1" spans="1:3">
      <c r="A106" s="231">
        <v>2011105</v>
      </c>
      <c r="B106" s="231" t="s">
        <v>221</v>
      </c>
      <c r="C106" s="230">
        <v>0</v>
      </c>
    </row>
    <row r="107" ht="18.75" customHeight="1" spans="1:3">
      <c r="A107" s="231">
        <v>2011106</v>
      </c>
      <c r="B107" s="231" t="s">
        <v>222</v>
      </c>
      <c r="C107" s="230">
        <v>0</v>
      </c>
    </row>
    <row r="108" ht="18.75" customHeight="1" spans="1:3">
      <c r="A108" s="231">
        <v>2011150</v>
      </c>
      <c r="B108" s="231" t="s">
        <v>169</v>
      </c>
      <c r="C108" s="230">
        <v>0</v>
      </c>
    </row>
    <row r="109" ht="18.75" customHeight="1" spans="1:3">
      <c r="A109" s="231">
        <v>2011199</v>
      </c>
      <c r="B109" s="231" t="s">
        <v>223</v>
      </c>
      <c r="C109" s="230">
        <v>16</v>
      </c>
    </row>
    <row r="110" ht="18.75" customHeight="1" spans="1:3">
      <c r="A110" s="231">
        <v>20113</v>
      </c>
      <c r="B110" s="229" t="s">
        <v>224</v>
      </c>
      <c r="C110" s="230">
        <f>SUM(C111:C120)</f>
        <v>757</v>
      </c>
    </row>
    <row r="111" ht="18.75" customHeight="1" spans="1:3">
      <c r="A111" s="231">
        <v>2011301</v>
      </c>
      <c r="B111" s="231" t="s">
        <v>160</v>
      </c>
      <c r="C111" s="230">
        <v>164</v>
      </c>
    </row>
    <row r="112" ht="18.75" customHeight="1" spans="1:3">
      <c r="A112" s="231">
        <v>2011302</v>
      </c>
      <c r="B112" s="231" t="s">
        <v>161</v>
      </c>
      <c r="C112" s="230">
        <v>2</v>
      </c>
    </row>
    <row r="113" ht="18.75" customHeight="1" spans="1:3">
      <c r="A113" s="231">
        <v>2011303</v>
      </c>
      <c r="B113" s="231" t="s">
        <v>162</v>
      </c>
      <c r="C113" s="230">
        <v>1</v>
      </c>
    </row>
    <row r="114" ht="18.75" customHeight="1" spans="1:3">
      <c r="A114" s="231">
        <v>2011304</v>
      </c>
      <c r="B114" s="231" t="s">
        <v>225</v>
      </c>
      <c r="C114" s="230">
        <v>0</v>
      </c>
    </row>
    <row r="115" ht="18.75" customHeight="1" spans="1:3">
      <c r="A115" s="231">
        <v>2011305</v>
      </c>
      <c r="B115" s="231" t="s">
        <v>226</v>
      </c>
      <c r="C115" s="230">
        <v>0</v>
      </c>
    </row>
    <row r="116" ht="18.75" customHeight="1" spans="1:3">
      <c r="A116" s="231">
        <v>2011306</v>
      </c>
      <c r="B116" s="231" t="s">
        <v>227</v>
      </c>
      <c r="C116" s="230">
        <v>0</v>
      </c>
    </row>
    <row r="117" ht="18.75" customHeight="1" spans="1:3">
      <c r="A117" s="231">
        <v>2011307</v>
      </c>
      <c r="B117" s="231" t="s">
        <v>228</v>
      </c>
      <c r="C117" s="230">
        <v>0</v>
      </c>
    </row>
    <row r="118" ht="18.75" customHeight="1" spans="1:3">
      <c r="A118" s="231">
        <v>2011308</v>
      </c>
      <c r="B118" s="231" t="s">
        <v>229</v>
      </c>
      <c r="C118" s="230">
        <v>453</v>
      </c>
    </row>
    <row r="119" ht="18.75" customHeight="1" spans="1:3">
      <c r="A119" s="231">
        <v>2011350</v>
      </c>
      <c r="B119" s="231" t="s">
        <v>169</v>
      </c>
      <c r="C119" s="230">
        <v>0</v>
      </c>
    </row>
    <row r="120" ht="18.75" customHeight="1" spans="1:3">
      <c r="A120" s="231">
        <v>2011399</v>
      </c>
      <c r="B120" s="231" t="s">
        <v>230</v>
      </c>
      <c r="C120" s="230">
        <v>137</v>
      </c>
    </row>
    <row r="121" ht="18.75" customHeight="1" spans="1:3">
      <c r="A121" s="231">
        <v>20114</v>
      </c>
      <c r="B121" s="229" t="s">
        <v>231</v>
      </c>
      <c r="C121" s="230">
        <f>SUM(C122:C132)</f>
        <v>0</v>
      </c>
    </row>
    <row r="122" ht="18.75" customHeight="1" spans="1:3">
      <c r="A122" s="231">
        <v>2011401</v>
      </c>
      <c r="B122" s="231" t="s">
        <v>160</v>
      </c>
      <c r="C122" s="230">
        <v>0</v>
      </c>
    </row>
    <row r="123" ht="18.75" customHeight="1" spans="1:3">
      <c r="A123" s="231">
        <v>2011402</v>
      </c>
      <c r="B123" s="231" t="s">
        <v>161</v>
      </c>
      <c r="C123" s="230">
        <v>0</v>
      </c>
    </row>
    <row r="124" ht="18.75" customHeight="1" spans="1:3">
      <c r="A124" s="231">
        <v>2011403</v>
      </c>
      <c r="B124" s="231" t="s">
        <v>162</v>
      </c>
      <c r="C124" s="230">
        <v>0</v>
      </c>
    </row>
    <row r="125" ht="18.75" customHeight="1" spans="1:3">
      <c r="A125" s="231">
        <v>2011404</v>
      </c>
      <c r="B125" s="231" t="s">
        <v>232</v>
      </c>
      <c r="C125" s="230">
        <v>0</v>
      </c>
    </row>
    <row r="126" ht="18.75" customHeight="1" spans="1:3">
      <c r="A126" s="231">
        <v>2011405</v>
      </c>
      <c r="B126" s="231" t="s">
        <v>233</v>
      </c>
      <c r="C126" s="230">
        <v>0</v>
      </c>
    </row>
    <row r="127" ht="18.75" customHeight="1" spans="1:3">
      <c r="A127" s="231">
        <v>2011408</v>
      </c>
      <c r="B127" s="231" t="s">
        <v>234</v>
      </c>
      <c r="C127" s="230">
        <v>0</v>
      </c>
    </row>
    <row r="128" ht="18.75" customHeight="1" spans="1:3">
      <c r="A128" s="231">
        <v>2011409</v>
      </c>
      <c r="B128" s="231" t="s">
        <v>235</v>
      </c>
      <c r="C128" s="230">
        <v>0</v>
      </c>
    </row>
    <row r="129" ht="18.75" customHeight="1" spans="1:3">
      <c r="A129" s="231">
        <v>2011410</v>
      </c>
      <c r="B129" s="231" t="s">
        <v>236</v>
      </c>
      <c r="C129" s="230">
        <v>0</v>
      </c>
    </row>
    <row r="130" ht="18.75" customHeight="1" spans="1:3">
      <c r="A130" s="231">
        <v>2011411</v>
      </c>
      <c r="B130" s="231" t="s">
        <v>237</v>
      </c>
      <c r="C130" s="230">
        <v>0</v>
      </c>
    </row>
    <row r="131" ht="18.75" customHeight="1" spans="1:3">
      <c r="A131" s="231">
        <v>2011450</v>
      </c>
      <c r="B131" s="231" t="s">
        <v>169</v>
      </c>
      <c r="C131" s="230">
        <v>0</v>
      </c>
    </row>
    <row r="132" ht="18.75" customHeight="1" spans="1:3">
      <c r="A132" s="231">
        <v>2011499</v>
      </c>
      <c r="B132" s="231" t="s">
        <v>238</v>
      </c>
      <c r="C132" s="230">
        <v>0</v>
      </c>
    </row>
    <row r="133" ht="18.75" customHeight="1" spans="1:3">
      <c r="A133" s="231">
        <v>20123</v>
      </c>
      <c r="B133" s="229" t="s">
        <v>239</v>
      </c>
      <c r="C133" s="230">
        <f>SUM(C134:C139)</f>
        <v>0</v>
      </c>
    </row>
    <row r="134" ht="18.75" customHeight="1" spans="1:3">
      <c r="A134" s="231">
        <v>2012301</v>
      </c>
      <c r="B134" s="231" t="s">
        <v>160</v>
      </c>
      <c r="C134" s="230">
        <v>0</v>
      </c>
    </row>
    <row r="135" ht="18.75" customHeight="1" spans="1:3">
      <c r="A135" s="231">
        <v>2012302</v>
      </c>
      <c r="B135" s="231" t="s">
        <v>161</v>
      </c>
      <c r="C135" s="230">
        <v>0</v>
      </c>
    </row>
    <row r="136" ht="18.75" customHeight="1" spans="1:3">
      <c r="A136" s="231">
        <v>2012303</v>
      </c>
      <c r="B136" s="231" t="s">
        <v>162</v>
      </c>
      <c r="C136" s="230">
        <v>0</v>
      </c>
    </row>
    <row r="137" ht="18.75" customHeight="1" spans="1:3">
      <c r="A137" s="231">
        <v>2012304</v>
      </c>
      <c r="B137" s="231" t="s">
        <v>240</v>
      </c>
      <c r="C137" s="230">
        <v>0</v>
      </c>
    </row>
    <row r="138" ht="18.75" customHeight="1" spans="1:3">
      <c r="A138" s="231">
        <v>2012350</v>
      </c>
      <c r="B138" s="231" t="s">
        <v>169</v>
      </c>
      <c r="C138" s="230">
        <v>0</v>
      </c>
    </row>
    <row r="139" ht="18.75" customHeight="1" spans="1:3">
      <c r="A139" s="231">
        <v>2012399</v>
      </c>
      <c r="B139" s="231" t="s">
        <v>241</v>
      </c>
      <c r="C139" s="230">
        <v>0</v>
      </c>
    </row>
    <row r="140" ht="18.75" customHeight="1" spans="1:3">
      <c r="A140" s="231">
        <v>20125</v>
      </c>
      <c r="B140" s="229" t="s">
        <v>242</v>
      </c>
      <c r="C140" s="230">
        <f>SUM(C141:C147)</f>
        <v>0</v>
      </c>
    </row>
    <row r="141" ht="18.75" customHeight="1" spans="1:3">
      <c r="A141" s="231">
        <v>2012501</v>
      </c>
      <c r="B141" s="231" t="s">
        <v>160</v>
      </c>
      <c r="C141" s="230">
        <v>0</v>
      </c>
    </row>
    <row r="142" ht="18.75" customHeight="1" spans="1:3">
      <c r="A142" s="231">
        <v>2012502</v>
      </c>
      <c r="B142" s="231" t="s">
        <v>161</v>
      </c>
      <c r="C142" s="230">
        <v>0</v>
      </c>
    </row>
    <row r="143" ht="18.75" customHeight="1" spans="1:3">
      <c r="A143" s="231">
        <v>2012503</v>
      </c>
      <c r="B143" s="231" t="s">
        <v>162</v>
      </c>
      <c r="C143" s="230">
        <v>0</v>
      </c>
    </row>
    <row r="144" ht="18.75" customHeight="1" spans="1:3">
      <c r="A144" s="231">
        <v>2012504</v>
      </c>
      <c r="B144" s="231" t="s">
        <v>243</v>
      </c>
      <c r="C144" s="230">
        <v>0</v>
      </c>
    </row>
    <row r="145" ht="18.75" customHeight="1" spans="1:3">
      <c r="A145" s="231">
        <v>2012505</v>
      </c>
      <c r="B145" s="231" t="s">
        <v>244</v>
      </c>
      <c r="C145" s="230">
        <v>0</v>
      </c>
    </row>
    <row r="146" ht="18.75" customHeight="1" spans="1:3">
      <c r="A146" s="231">
        <v>2012550</v>
      </c>
      <c r="B146" s="231" t="s">
        <v>169</v>
      </c>
      <c r="C146" s="230">
        <v>0</v>
      </c>
    </row>
    <row r="147" ht="18.75" customHeight="1" spans="1:3">
      <c r="A147" s="231">
        <v>2012599</v>
      </c>
      <c r="B147" s="231" t="s">
        <v>245</v>
      </c>
      <c r="C147" s="230">
        <v>0</v>
      </c>
    </row>
    <row r="148" ht="18.75" customHeight="1" spans="1:3">
      <c r="A148" s="231">
        <v>20126</v>
      </c>
      <c r="B148" s="229" t="s">
        <v>246</v>
      </c>
      <c r="C148" s="230">
        <f>SUM(C149:C153)</f>
        <v>0</v>
      </c>
    </row>
    <row r="149" ht="18.75" customHeight="1" spans="1:3">
      <c r="A149" s="231">
        <v>2012601</v>
      </c>
      <c r="B149" s="231" t="s">
        <v>160</v>
      </c>
      <c r="C149" s="230">
        <v>0</v>
      </c>
    </row>
    <row r="150" ht="18.75" customHeight="1" spans="1:3">
      <c r="A150" s="231">
        <v>2012602</v>
      </c>
      <c r="B150" s="231" t="s">
        <v>161</v>
      </c>
      <c r="C150" s="230">
        <v>0</v>
      </c>
    </row>
    <row r="151" ht="18.75" customHeight="1" spans="1:3">
      <c r="A151" s="231">
        <v>2012603</v>
      </c>
      <c r="B151" s="231" t="s">
        <v>162</v>
      </c>
      <c r="C151" s="230">
        <v>0</v>
      </c>
    </row>
    <row r="152" ht="18.75" customHeight="1" spans="1:3">
      <c r="A152" s="231">
        <v>2012604</v>
      </c>
      <c r="B152" s="231" t="s">
        <v>247</v>
      </c>
      <c r="C152" s="230">
        <v>0</v>
      </c>
    </row>
    <row r="153" ht="18.75" customHeight="1" spans="1:3">
      <c r="A153" s="231">
        <v>2012699</v>
      </c>
      <c r="B153" s="231" t="s">
        <v>248</v>
      </c>
      <c r="C153" s="230">
        <v>0</v>
      </c>
    </row>
    <row r="154" ht="18.75" customHeight="1" spans="1:3">
      <c r="A154" s="231">
        <v>20128</v>
      </c>
      <c r="B154" s="229" t="s">
        <v>249</v>
      </c>
      <c r="C154" s="230">
        <f>SUM(C155:C160)</f>
        <v>0</v>
      </c>
    </row>
    <row r="155" ht="18.75" customHeight="1" spans="1:3">
      <c r="A155" s="231">
        <v>2012801</v>
      </c>
      <c r="B155" s="231" t="s">
        <v>160</v>
      </c>
      <c r="C155" s="230">
        <v>0</v>
      </c>
    </row>
    <row r="156" ht="18.75" customHeight="1" spans="1:3">
      <c r="A156" s="231">
        <v>2012802</v>
      </c>
      <c r="B156" s="231" t="s">
        <v>161</v>
      </c>
      <c r="C156" s="230">
        <v>0</v>
      </c>
    </row>
    <row r="157" ht="18.75" customHeight="1" spans="1:3">
      <c r="A157" s="231">
        <v>2012803</v>
      </c>
      <c r="B157" s="231" t="s">
        <v>162</v>
      </c>
      <c r="C157" s="230">
        <v>0</v>
      </c>
    </row>
    <row r="158" ht="18.75" customHeight="1" spans="1:3">
      <c r="A158" s="231">
        <v>2012804</v>
      </c>
      <c r="B158" s="231" t="s">
        <v>174</v>
      </c>
      <c r="C158" s="230">
        <v>0</v>
      </c>
    </row>
    <row r="159" ht="18.75" customHeight="1" spans="1:3">
      <c r="A159" s="231">
        <v>2012850</v>
      </c>
      <c r="B159" s="231" t="s">
        <v>169</v>
      </c>
      <c r="C159" s="230">
        <v>0</v>
      </c>
    </row>
    <row r="160" ht="18.75" customHeight="1" spans="1:3">
      <c r="A160" s="231">
        <v>2012899</v>
      </c>
      <c r="B160" s="231" t="s">
        <v>250</v>
      </c>
      <c r="C160" s="230">
        <v>0</v>
      </c>
    </row>
    <row r="161" ht="18.75" customHeight="1" spans="1:3">
      <c r="A161" s="231">
        <v>20129</v>
      </c>
      <c r="B161" s="229" t="s">
        <v>251</v>
      </c>
      <c r="C161" s="230">
        <f>SUM(C162:C167)</f>
        <v>248</v>
      </c>
    </row>
    <row r="162" ht="18.75" customHeight="1" spans="1:3">
      <c r="A162" s="231">
        <v>2012901</v>
      </c>
      <c r="B162" s="231" t="s">
        <v>160</v>
      </c>
      <c r="C162" s="230">
        <v>0</v>
      </c>
    </row>
    <row r="163" ht="18.75" customHeight="1" spans="1:3">
      <c r="A163" s="231">
        <v>2012902</v>
      </c>
      <c r="B163" s="231" t="s">
        <v>161</v>
      </c>
      <c r="C163" s="230">
        <v>0</v>
      </c>
    </row>
    <row r="164" ht="18.75" customHeight="1" spans="1:3">
      <c r="A164" s="231">
        <v>2012903</v>
      </c>
      <c r="B164" s="231" t="s">
        <v>162</v>
      </c>
      <c r="C164" s="230">
        <v>0</v>
      </c>
    </row>
    <row r="165" ht="18.75" customHeight="1" spans="1:3">
      <c r="A165" s="231">
        <v>2012906</v>
      </c>
      <c r="B165" s="231" t="s">
        <v>252</v>
      </c>
      <c r="C165" s="230">
        <v>200</v>
      </c>
    </row>
    <row r="166" ht="18.75" customHeight="1" spans="1:3">
      <c r="A166" s="231">
        <v>2012950</v>
      </c>
      <c r="B166" s="231" t="s">
        <v>169</v>
      </c>
      <c r="C166" s="230">
        <v>0</v>
      </c>
    </row>
    <row r="167" ht="18.75" customHeight="1" spans="1:3">
      <c r="A167" s="231">
        <v>2012999</v>
      </c>
      <c r="B167" s="231" t="s">
        <v>253</v>
      </c>
      <c r="C167" s="230">
        <v>48</v>
      </c>
    </row>
    <row r="168" ht="18.75" customHeight="1" spans="1:3">
      <c r="A168" s="231">
        <v>20131</v>
      </c>
      <c r="B168" s="229" t="s">
        <v>254</v>
      </c>
      <c r="C168" s="230">
        <f>SUM(C169:C174)</f>
        <v>0</v>
      </c>
    </row>
    <row r="169" ht="18.75" customHeight="1" spans="1:3">
      <c r="A169" s="231">
        <v>2013101</v>
      </c>
      <c r="B169" s="231" t="s">
        <v>160</v>
      </c>
      <c r="C169" s="230">
        <v>0</v>
      </c>
    </row>
    <row r="170" ht="18.75" customHeight="1" spans="1:3">
      <c r="A170" s="231">
        <v>2013102</v>
      </c>
      <c r="B170" s="231" t="s">
        <v>161</v>
      </c>
      <c r="C170" s="230">
        <v>0</v>
      </c>
    </row>
    <row r="171" ht="18.75" customHeight="1" spans="1:3">
      <c r="A171" s="231">
        <v>2013103</v>
      </c>
      <c r="B171" s="231" t="s">
        <v>162</v>
      </c>
      <c r="C171" s="230">
        <v>0</v>
      </c>
    </row>
    <row r="172" ht="18.75" customHeight="1" spans="1:3">
      <c r="A172" s="231">
        <v>2013105</v>
      </c>
      <c r="B172" s="231" t="s">
        <v>255</v>
      </c>
      <c r="C172" s="230">
        <v>0</v>
      </c>
    </row>
    <row r="173" ht="18.75" customHeight="1" spans="1:3">
      <c r="A173" s="231">
        <v>2013150</v>
      </c>
      <c r="B173" s="231" t="s">
        <v>169</v>
      </c>
      <c r="C173" s="230">
        <v>0</v>
      </c>
    </row>
    <row r="174" ht="18.75" customHeight="1" spans="1:3">
      <c r="A174" s="231">
        <v>2013199</v>
      </c>
      <c r="B174" s="231" t="s">
        <v>256</v>
      </c>
      <c r="C174" s="230">
        <v>0</v>
      </c>
    </row>
    <row r="175" ht="18.75" customHeight="1" spans="1:3">
      <c r="A175" s="231">
        <v>20132</v>
      </c>
      <c r="B175" s="229" t="s">
        <v>257</v>
      </c>
      <c r="C175" s="230">
        <f>SUM(C176:C181)</f>
        <v>187</v>
      </c>
    </row>
    <row r="176" ht="18.75" customHeight="1" spans="1:3">
      <c r="A176" s="231">
        <v>2013201</v>
      </c>
      <c r="B176" s="231" t="s">
        <v>160</v>
      </c>
      <c r="C176" s="230">
        <v>153</v>
      </c>
    </row>
    <row r="177" ht="18.75" customHeight="1" spans="1:3">
      <c r="A177" s="231">
        <v>2013202</v>
      </c>
      <c r="B177" s="231" t="s">
        <v>161</v>
      </c>
      <c r="C177" s="230">
        <v>0</v>
      </c>
    </row>
    <row r="178" ht="18.75" customHeight="1" spans="1:3">
      <c r="A178" s="231">
        <v>2013203</v>
      </c>
      <c r="B178" s="231" t="s">
        <v>162</v>
      </c>
      <c r="C178" s="230">
        <v>0</v>
      </c>
    </row>
    <row r="179" ht="18.75" customHeight="1" spans="1:3">
      <c r="A179" s="231">
        <v>2013204</v>
      </c>
      <c r="B179" s="231" t="s">
        <v>258</v>
      </c>
      <c r="C179" s="230">
        <v>0</v>
      </c>
    </row>
    <row r="180" ht="18.75" customHeight="1" spans="1:3">
      <c r="A180" s="231">
        <v>2013250</v>
      </c>
      <c r="B180" s="231" t="s">
        <v>169</v>
      </c>
      <c r="C180" s="230">
        <v>0</v>
      </c>
    </row>
    <row r="181" ht="18.75" customHeight="1" spans="1:3">
      <c r="A181" s="231">
        <v>2013299</v>
      </c>
      <c r="B181" s="231" t="s">
        <v>259</v>
      </c>
      <c r="C181" s="230">
        <v>34</v>
      </c>
    </row>
    <row r="182" ht="18.75" customHeight="1" spans="1:3">
      <c r="A182" s="231">
        <v>20133</v>
      </c>
      <c r="B182" s="229" t="s">
        <v>260</v>
      </c>
      <c r="C182" s="230">
        <f>SUM(C183:C188)</f>
        <v>26</v>
      </c>
    </row>
    <row r="183" ht="18.75" customHeight="1" spans="1:3">
      <c r="A183" s="231">
        <v>2013301</v>
      </c>
      <c r="B183" s="231" t="s">
        <v>160</v>
      </c>
      <c r="C183" s="230">
        <v>0</v>
      </c>
    </row>
    <row r="184" ht="18.75" customHeight="1" spans="1:3">
      <c r="A184" s="231">
        <v>2013302</v>
      </c>
      <c r="B184" s="231" t="s">
        <v>161</v>
      </c>
      <c r="C184" s="230">
        <v>0</v>
      </c>
    </row>
    <row r="185" ht="18.75" customHeight="1" spans="1:3">
      <c r="A185" s="231">
        <v>2013303</v>
      </c>
      <c r="B185" s="231" t="s">
        <v>162</v>
      </c>
      <c r="C185" s="230">
        <v>0</v>
      </c>
    </row>
    <row r="186" ht="18.75" customHeight="1" spans="1:3">
      <c r="A186" s="231">
        <v>2013304</v>
      </c>
      <c r="B186" s="231" t="s">
        <v>261</v>
      </c>
      <c r="C186" s="230">
        <v>0</v>
      </c>
    </row>
    <row r="187" ht="18.75" customHeight="1" spans="1:3">
      <c r="A187" s="231">
        <v>2013350</v>
      </c>
      <c r="B187" s="231" t="s">
        <v>169</v>
      </c>
      <c r="C187" s="230">
        <v>0</v>
      </c>
    </row>
    <row r="188" ht="18.75" customHeight="1" spans="1:3">
      <c r="A188" s="231">
        <v>2013399</v>
      </c>
      <c r="B188" s="231" t="s">
        <v>262</v>
      </c>
      <c r="C188" s="230">
        <v>26</v>
      </c>
    </row>
    <row r="189" ht="18.75" customHeight="1" spans="1:3">
      <c r="A189" s="231">
        <v>20134</v>
      </c>
      <c r="B189" s="229" t="s">
        <v>263</v>
      </c>
      <c r="C189" s="230">
        <f>SUM(C190:C196)</f>
        <v>1</v>
      </c>
    </row>
    <row r="190" ht="18.75" customHeight="1" spans="1:3">
      <c r="A190" s="231">
        <v>2013401</v>
      </c>
      <c r="B190" s="231" t="s">
        <v>160</v>
      </c>
      <c r="C190" s="230">
        <v>0</v>
      </c>
    </row>
    <row r="191" ht="18.75" customHeight="1" spans="1:3">
      <c r="A191" s="231">
        <v>2013402</v>
      </c>
      <c r="B191" s="231" t="s">
        <v>161</v>
      </c>
      <c r="C191" s="230">
        <v>0</v>
      </c>
    </row>
    <row r="192" ht="18.75" customHeight="1" spans="1:3">
      <c r="A192" s="231">
        <v>2013403</v>
      </c>
      <c r="B192" s="231" t="s">
        <v>162</v>
      </c>
      <c r="C192" s="230">
        <v>0</v>
      </c>
    </row>
    <row r="193" ht="18.75" customHeight="1" spans="1:3">
      <c r="A193" s="231">
        <v>2013404</v>
      </c>
      <c r="B193" s="231" t="s">
        <v>264</v>
      </c>
      <c r="C193" s="230">
        <v>0</v>
      </c>
    </row>
    <row r="194" ht="18.75" customHeight="1" spans="1:3">
      <c r="A194" s="231">
        <v>2013405</v>
      </c>
      <c r="B194" s="231" t="s">
        <v>265</v>
      </c>
      <c r="C194" s="230">
        <v>0</v>
      </c>
    </row>
    <row r="195" ht="18.75" customHeight="1" spans="1:3">
      <c r="A195" s="231">
        <v>2013450</v>
      </c>
      <c r="B195" s="231" t="s">
        <v>169</v>
      </c>
      <c r="C195" s="230">
        <v>0</v>
      </c>
    </row>
    <row r="196" ht="18.75" customHeight="1" spans="1:3">
      <c r="A196" s="231">
        <v>2013499</v>
      </c>
      <c r="B196" s="231" t="s">
        <v>266</v>
      </c>
      <c r="C196" s="230">
        <v>1</v>
      </c>
    </row>
    <row r="197" ht="18.75" customHeight="1" spans="1:3">
      <c r="A197" s="231">
        <v>20135</v>
      </c>
      <c r="B197" s="229" t="s">
        <v>267</v>
      </c>
      <c r="C197" s="230">
        <f>SUM(C198:C202)</f>
        <v>0</v>
      </c>
    </row>
    <row r="198" ht="18.75" customHeight="1" spans="1:3">
      <c r="A198" s="231">
        <v>2013501</v>
      </c>
      <c r="B198" s="231" t="s">
        <v>160</v>
      </c>
      <c r="C198" s="230">
        <v>0</v>
      </c>
    </row>
    <row r="199" ht="18.75" customHeight="1" spans="1:3">
      <c r="A199" s="231">
        <v>2013502</v>
      </c>
      <c r="B199" s="231" t="s">
        <v>161</v>
      </c>
      <c r="C199" s="230">
        <v>0</v>
      </c>
    </row>
    <row r="200" ht="18.75" customHeight="1" spans="1:3">
      <c r="A200" s="231">
        <v>2013503</v>
      </c>
      <c r="B200" s="231" t="s">
        <v>162</v>
      </c>
      <c r="C200" s="230">
        <v>0</v>
      </c>
    </row>
    <row r="201" ht="18.75" customHeight="1" spans="1:3">
      <c r="A201" s="231">
        <v>2013550</v>
      </c>
      <c r="B201" s="231" t="s">
        <v>169</v>
      </c>
      <c r="C201" s="230">
        <v>0</v>
      </c>
    </row>
    <row r="202" ht="18.75" customHeight="1" spans="1:3">
      <c r="A202" s="231">
        <v>2013599</v>
      </c>
      <c r="B202" s="231" t="s">
        <v>268</v>
      </c>
      <c r="C202" s="230">
        <v>0</v>
      </c>
    </row>
    <row r="203" ht="18.75" customHeight="1" spans="1:3">
      <c r="A203" s="231">
        <v>20136</v>
      </c>
      <c r="B203" s="229" t="s">
        <v>269</v>
      </c>
      <c r="C203" s="230">
        <f>SUM(C204:C208)</f>
        <v>714</v>
      </c>
    </row>
    <row r="204" ht="18.75" customHeight="1" spans="1:3">
      <c r="A204" s="231">
        <v>2013601</v>
      </c>
      <c r="B204" s="231" t="s">
        <v>160</v>
      </c>
      <c r="C204" s="230">
        <v>0</v>
      </c>
    </row>
    <row r="205" ht="18.75" customHeight="1" spans="1:3">
      <c r="A205" s="231">
        <v>2013602</v>
      </c>
      <c r="B205" s="231" t="s">
        <v>161</v>
      </c>
      <c r="C205" s="230">
        <v>16</v>
      </c>
    </row>
    <row r="206" ht="18.75" customHeight="1" spans="1:3">
      <c r="A206" s="231">
        <v>2013603</v>
      </c>
      <c r="B206" s="231" t="s">
        <v>162</v>
      </c>
      <c r="C206" s="230">
        <v>0</v>
      </c>
    </row>
    <row r="207" ht="18.75" customHeight="1" spans="1:3">
      <c r="A207" s="231">
        <v>2013650</v>
      </c>
      <c r="B207" s="231" t="s">
        <v>169</v>
      </c>
      <c r="C207" s="230">
        <v>0</v>
      </c>
    </row>
    <row r="208" ht="18.75" customHeight="1" spans="1:3">
      <c r="A208" s="231">
        <v>2013699</v>
      </c>
      <c r="B208" s="231" t="s">
        <v>270</v>
      </c>
      <c r="C208" s="230">
        <v>698</v>
      </c>
    </row>
    <row r="209" ht="18.75" customHeight="1" spans="1:3">
      <c r="A209" s="231">
        <v>20137</v>
      </c>
      <c r="B209" s="229" t="s">
        <v>271</v>
      </c>
      <c r="C209" s="230">
        <f>SUM(C210:C215)</f>
        <v>0</v>
      </c>
    </row>
    <row r="210" ht="18.75" customHeight="1" spans="1:3">
      <c r="A210" s="231">
        <v>2013701</v>
      </c>
      <c r="B210" s="231" t="s">
        <v>160</v>
      </c>
      <c r="C210" s="230">
        <v>0</v>
      </c>
    </row>
    <row r="211" ht="18.75" customHeight="1" spans="1:3">
      <c r="A211" s="231">
        <v>2013702</v>
      </c>
      <c r="B211" s="231" t="s">
        <v>161</v>
      </c>
      <c r="C211" s="230">
        <v>0</v>
      </c>
    </row>
    <row r="212" ht="18.75" customHeight="1" spans="1:3">
      <c r="A212" s="231">
        <v>2013703</v>
      </c>
      <c r="B212" s="231" t="s">
        <v>162</v>
      </c>
      <c r="C212" s="230">
        <v>0</v>
      </c>
    </row>
    <row r="213" ht="18.75" customHeight="1" spans="1:3">
      <c r="A213" s="231">
        <v>2013704</v>
      </c>
      <c r="B213" s="231" t="s">
        <v>272</v>
      </c>
      <c r="C213" s="230">
        <v>0</v>
      </c>
    </row>
    <row r="214" ht="18.75" customHeight="1" spans="1:3">
      <c r="A214" s="231">
        <v>2013750</v>
      </c>
      <c r="B214" s="231" t="s">
        <v>169</v>
      </c>
      <c r="C214" s="230">
        <v>0</v>
      </c>
    </row>
    <row r="215" ht="18.75" customHeight="1" spans="1:3">
      <c r="A215" s="231">
        <v>2013799</v>
      </c>
      <c r="B215" s="231" t="s">
        <v>273</v>
      </c>
      <c r="C215" s="230">
        <v>0</v>
      </c>
    </row>
    <row r="216" ht="18.75" customHeight="1" spans="1:3">
      <c r="A216" s="231">
        <v>20138</v>
      </c>
      <c r="B216" s="229" t="s">
        <v>274</v>
      </c>
      <c r="C216" s="230">
        <f>SUM(C217:C230)</f>
        <v>1115</v>
      </c>
    </row>
    <row r="217" ht="18.75" customHeight="1" spans="1:3">
      <c r="A217" s="231">
        <v>2013801</v>
      </c>
      <c r="B217" s="231" t="s">
        <v>160</v>
      </c>
      <c r="C217" s="230">
        <v>711</v>
      </c>
    </row>
    <row r="218" ht="18.75" customHeight="1" spans="1:3">
      <c r="A218" s="231">
        <v>2013802</v>
      </c>
      <c r="B218" s="231" t="s">
        <v>161</v>
      </c>
      <c r="C218" s="230">
        <v>92</v>
      </c>
    </row>
    <row r="219" ht="18.75" customHeight="1" spans="1:3">
      <c r="A219" s="231">
        <v>2013803</v>
      </c>
      <c r="B219" s="231" t="s">
        <v>162</v>
      </c>
      <c r="C219" s="230">
        <v>40</v>
      </c>
    </row>
    <row r="220" ht="18.75" customHeight="1" spans="1:3">
      <c r="A220" s="231">
        <v>2013804</v>
      </c>
      <c r="B220" s="231" t="s">
        <v>275</v>
      </c>
      <c r="C220" s="230">
        <v>49</v>
      </c>
    </row>
    <row r="221" ht="18.75" customHeight="1" spans="1:3">
      <c r="A221" s="231">
        <v>2013805</v>
      </c>
      <c r="B221" s="231" t="s">
        <v>276</v>
      </c>
      <c r="C221" s="230">
        <v>0</v>
      </c>
    </row>
    <row r="222" ht="18.75" customHeight="1" spans="1:3">
      <c r="A222" s="231">
        <v>2013808</v>
      </c>
      <c r="B222" s="231" t="s">
        <v>201</v>
      </c>
      <c r="C222" s="230">
        <v>20</v>
      </c>
    </row>
    <row r="223" ht="18.75" customHeight="1" spans="1:3">
      <c r="A223" s="231">
        <v>2013810</v>
      </c>
      <c r="B223" s="231" t="s">
        <v>277</v>
      </c>
      <c r="C223" s="230">
        <v>0</v>
      </c>
    </row>
    <row r="224" ht="18.75" customHeight="1" spans="1:3">
      <c r="A224" s="231">
        <v>2013812</v>
      </c>
      <c r="B224" s="231" t="s">
        <v>278</v>
      </c>
      <c r="C224" s="230">
        <v>0</v>
      </c>
    </row>
    <row r="225" ht="18.75" customHeight="1" spans="1:3">
      <c r="A225" s="231">
        <v>2013813</v>
      </c>
      <c r="B225" s="231" t="s">
        <v>279</v>
      </c>
      <c r="C225" s="230">
        <v>0</v>
      </c>
    </row>
    <row r="226" ht="18.75" customHeight="1" spans="1:3">
      <c r="A226" s="231">
        <v>2013814</v>
      </c>
      <c r="B226" s="231" t="s">
        <v>280</v>
      </c>
      <c r="C226" s="230">
        <v>0</v>
      </c>
    </row>
    <row r="227" ht="18.75" customHeight="1" spans="1:3">
      <c r="A227" s="231">
        <v>2013815</v>
      </c>
      <c r="B227" s="231" t="s">
        <v>281</v>
      </c>
      <c r="C227" s="230">
        <v>87</v>
      </c>
    </row>
    <row r="228" ht="18.75" customHeight="1" spans="1:3">
      <c r="A228" s="231">
        <v>2013816</v>
      </c>
      <c r="B228" s="231" t="s">
        <v>282</v>
      </c>
      <c r="C228" s="230">
        <v>91</v>
      </c>
    </row>
    <row r="229" ht="18.75" customHeight="1" spans="1:3">
      <c r="A229" s="231">
        <v>2013850</v>
      </c>
      <c r="B229" s="231" t="s">
        <v>169</v>
      </c>
      <c r="C229" s="230">
        <v>0</v>
      </c>
    </row>
    <row r="230" ht="18.75" customHeight="1" spans="1:3">
      <c r="A230" s="231">
        <v>2013899</v>
      </c>
      <c r="B230" s="231" t="s">
        <v>283</v>
      </c>
      <c r="C230" s="230">
        <v>25</v>
      </c>
    </row>
    <row r="231" ht="18.75" customHeight="1" spans="1:3">
      <c r="A231" s="231">
        <v>20199</v>
      </c>
      <c r="B231" s="229" t="s">
        <v>284</v>
      </c>
      <c r="C231" s="230">
        <f>SUM(C232:C233)</f>
        <v>344</v>
      </c>
    </row>
    <row r="232" ht="18.75" customHeight="1" spans="1:3">
      <c r="A232" s="231">
        <v>2019901</v>
      </c>
      <c r="B232" s="231" t="s">
        <v>285</v>
      </c>
      <c r="C232" s="230">
        <v>0</v>
      </c>
    </row>
    <row r="233" ht="18.75" customHeight="1" spans="1:3">
      <c r="A233" s="231">
        <v>2019999</v>
      </c>
      <c r="B233" s="231" t="s">
        <v>286</v>
      </c>
      <c r="C233" s="230">
        <v>344</v>
      </c>
    </row>
    <row r="234" ht="18.75" customHeight="1" spans="1:3">
      <c r="A234" s="231">
        <v>202</v>
      </c>
      <c r="B234" s="229" t="s">
        <v>114</v>
      </c>
      <c r="C234" s="230">
        <f>SUM(C235,C242,C245,C248,C254,C259,C261,C266,C272)</f>
        <v>0</v>
      </c>
    </row>
    <row r="235" ht="18.75" customHeight="1" spans="1:3">
      <c r="A235" s="231">
        <v>20201</v>
      </c>
      <c r="B235" s="229" t="s">
        <v>287</v>
      </c>
      <c r="C235" s="230">
        <f>SUM(C236:C241)</f>
        <v>0</v>
      </c>
    </row>
    <row r="236" ht="18.75" customHeight="1" spans="1:3">
      <c r="A236" s="231">
        <v>2020101</v>
      </c>
      <c r="B236" s="231" t="s">
        <v>160</v>
      </c>
      <c r="C236" s="230">
        <v>0</v>
      </c>
    </row>
    <row r="237" ht="18.75" customHeight="1" spans="1:3">
      <c r="A237" s="231">
        <v>2020102</v>
      </c>
      <c r="B237" s="231" t="s">
        <v>161</v>
      </c>
      <c r="C237" s="230">
        <v>0</v>
      </c>
    </row>
    <row r="238" ht="18.75" customHeight="1" spans="1:3">
      <c r="A238" s="231">
        <v>2020103</v>
      </c>
      <c r="B238" s="231" t="s">
        <v>162</v>
      </c>
      <c r="C238" s="230">
        <v>0</v>
      </c>
    </row>
    <row r="239" ht="18.75" customHeight="1" spans="1:3">
      <c r="A239" s="231">
        <v>2020104</v>
      </c>
      <c r="B239" s="231" t="s">
        <v>255</v>
      </c>
      <c r="C239" s="230">
        <v>0</v>
      </c>
    </row>
    <row r="240" ht="18.75" customHeight="1" spans="1:3">
      <c r="A240" s="231">
        <v>2020150</v>
      </c>
      <c r="B240" s="231" t="s">
        <v>169</v>
      </c>
      <c r="C240" s="230">
        <v>0</v>
      </c>
    </row>
    <row r="241" ht="18.75" customHeight="1" spans="1:3">
      <c r="A241" s="231">
        <v>2020199</v>
      </c>
      <c r="B241" s="231" t="s">
        <v>288</v>
      </c>
      <c r="C241" s="230">
        <v>0</v>
      </c>
    </row>
    <row r="242" ht="18.75" customHeight="1" spans="1:3">
      <c r="A242" s="231">
        <v>20202</v>
      </c>
      <c r="B242" s="229" t="s">
        <v>289</v>
      </c>
      <c r="C242" s="230">
        <f>SUM(C243:C244)</f>
        <v>0</v>
      </c>
    </row>
    <row r="243" ht="18.75" customHeight="1" spans="1:3">
      <c r="A243" s="231">
        <v>2020201</v>
      </c>
      <c r="B243" s="231" t="s">
        <v>290</v>
      </c>
      <c r="C243" s="230">
        <v>0</v>
      </c>
    </row>
    <row r="244" ht="18.75" customHeight="1" spans="1:3">
      <c r="A244" s="231">
        <v>2020202</v>
      </c>
      <c r="B244" s="231" t="s">
        <v>291</v>
      </c>
      <c r="C244" s="230">
        <v>0</v>
      </c>
    </row>
    <row r="245" ht="18.75" customHeight="1" spans="1:3">
      <c r="A245" s="231">
        <v>20203</v>
      </c>
      <c r="B245" s="229" t="s">
        <v>292</v>
      </c>
      <c r="C245" s="230">
        <f>SUM(C246:C247)</f>
        <v>0</v>
      </c>
    </row>
    <row r="246" ht="18.75" customHeight="1" spans="1:3">
      <c r="A246" s="231">
        <v>2020304</v>
      </c>
      <c r="B246" s="231" t="s">
        <v>293</v>
      </c>
      <c r="C246" s="230">
        <v>0</v>
      </c>
    </row>
    <row r="247" ht="18.75" customHeight="1" spans="1:3">
      <c r="A247" s="231">
        <v>2020306</v>
      </c>
      <c r="B247" s="231" t="s">
        <v>294</v>
      </c>
      <c r="C247" s="230">
        <v>0</v>
      </c>
    </row>
    <row r="248" ht="18.75" customHeight="1" spans="1:3">
      <c r="A248" s="231">
        <v>20204</v>
      </c>
      <c r="B248" s="229" t="s">
        <v>295</v>
      </c>
      <c r="C248" s="230">
        <f>SUM(C249:C253)</f>
        <v>0</v>
      </c>
    </row>
    <row r="249" ht="18.75" customHeight="1" spans="1:3">
      <c r="A249" s="231">
        <v>2020401</v>
      </c>
      <c r="B249" s="231" t="s">
        <v>296</v>
      </c>
      <c r="C249" s="230">
        <v>0</v>
      </c>
    </row>
    <row r="250" ht="18.75" customHeight="1" spans="1:3">
      <c r="A250" s="231">
        <v>2020402</v>
      </c>
      <c r="B250" s="231" t="s">
        <v>297</v>
      </c>
      <c r="C250" s="230">
        <v>0</v>
      </c>
    </row>
    <row r="251" ht="18.75" customHeight="1" spans="1:3">
      <c r="A251" s="231">
        <v>2020403</v>
      </c>
      <c r="B251" s="231" t="s">
        <v>298</v>
      </c>
      <c r="C251" s="230">
        <v>0</v>
      </c>
    </row>
    <row r="252" ht="18.75" customHeight="1" spans="1:3">
      <c r="A252" s="231">
        <v>2020404</v>
      </c>
      <c r="B252" s="231" t="s">
        <v>299</v>
      </c>
      <c r="C252" s="230">
        <v>0</v>
      </c>
    </row>
    <row r="253" ht="18.75" customHeight="1" spans="1:3">
      <c r="A253" s="231">
        <v>2020499</v>
      </c>
      <c r="B253" s="231" t="s">
        <v>300</v>
      </c>
      <c r="C253" s="230">
        <v>0</v>
      </c>
    </row>
    <row r="254" ht="18.75" customHeight="1" spans="1:3">
      <c r="A254" s="231">
        <v>20205</v>
      </c>
      <c r="B254" s="229" t="s">
        <v>301</v>
      </c>
      <c r="C254" s="230">
        <f>SUM(C255:C258)</f>
        <v>0</v>
      </c>
    </row>
    <row r="255" ht="18.75" customHeight="1" spans="1:3">
      <c r="A255" s="231">
        <v>2020503</v>
      </c>
      <c r="B255" s="231" t="s">
        <v>302</v>
      </c>
      <c r="C255" s="230">
        <v>0</v>
      </c>
    </row>
    <row r="256" ht="18.75" customHeight="1" spans="1:3">
      <c r="A256" s="231">
        <v>2020504</v>
      </c>
      <c r="B256" s="231" t="s">
        <v>303</v>
      </c>
      <c r="C256" s="230">
        <v>0</v>
      </c>
    </row>
    <row r="257" ht="18.75" customHeight="1" spans="1:3">
      <c r="A257" s="231">
        <v>2020505</v>
      </c>
      <c r="B257" s="231" t="s">
        <v>304</v>
      </c>
      <c r="C257" s="230">
        <v>0</v>
      </c>
    </row>
    <row r="258" ht="18.75" customHeight="1" spans="1:3">
      <c r="A258" s="231">
        <v>2020599</v>
      </c>
      <c r="B258" s="231" t="s">
        <v>305</v>
      </c>
      <c r="C258" s="230">
        <v>0</v>
      </c>
    </row>
    <row r="259" ht="18.75" customHeight="1" spans="1:3">
      <c r="A259" s="231">
        <v>20206</v>
      </c>
      <c r="B259" s="229" t="s">
        <v>306</v>
      </c>
      <c r="C259" s="230">
        <f>C260</f>
        <v>0</v>
      </c>
    </row>
    <row r="260" ht="18.75" customHeight="1" spans="1:3">
      <c r="A260" s="231">
        <v>2020601</v>
      </c>
      <c r="B260" s="231" t="s">
        <v>307</v>
      </c>
      <c r="C260" s="230">
        <v>0</v>
      </c>
    </row>
    <row r="261" ht="18.75" customHeight="1" spans="1:3">
      <c r="A261" s="231">
        <v>20207</v>
      </c>
      <c r="B261" s="229" t="s">
        <v>308</v>
      </c>
      <c r="C261" s="230">
        <f>SUM(C262:C265)</f>
        <v>0</v>
      </c>
    </row>
    <row r="262" ht="18.75" customHeight="1" spans="1:3">
      <c r="A262" s="231">
        <v>2020701</v>
      </c>
      <c r="B262" s="231" t="s">
        <v>309</v>
      </c>
      <c r="C262" s="230">
        <v>0</v>
      </c>
    </row>
    <row r="263" ht="18.75" customHeight="1" spans="1:3">
      <c r="A263" s="231">
        <v>2020702</v>
      </c>
      <c r="B263" s="231" t="s">
        <v>310</v>
      </c>
      <c r="C263" s="230">
        <v>0</v>
      </c>
    </row>
    <row r="264" ht="18.75" customHeight="1" spans="1:3">
      <c r="A264" s="231">
        <v>2020703</v>
      </c>
      <c r="B264" s="231" t="s">
        <v>311</v>
      </c>
      <c r="C264" s="230">
        <v>0</v>
      </c>
    </row>
    <row r="265" ht="18.75" customHeight="1" spans="1:3">
      <c r="A265" s="231">
        <v>2020799</v>
      </c>
      <c r="B265" s="231" t="s">
        <v>312</v>
      </c>
      <c r="C265" s="230">
        <v>0</v>
      </c>
    </row>
    <row r="266" ht="18.75" customHeight="1" spans="1:3">
      <c r="A266" s="231">
        <v>20208</v>
      </c>
      <c r="B266" s="229" t="s">
        <v>313</v>
      </c>
      <c r="C266" s="230">
        <f>SUM(C267:C271)</f>
        <v>0</v>
      </c>
    </row>
    <row r="267" ht="18.75" customHeight="1" spans="1:3">
      <c r="A267" s="231">
        <v>2020801</v>
      </c>
      <c r="B267" s="231" t="s">
        <v>160</v>
      </c>
      <c r="C267" s="230">
        <v>0</v>
      </c>
    </row>
    <row r="268" ht="18.75" customHeight="1" spans="1:3">
      <c r="A268" s="231">
        <v>2020802</v>
      </c>
      <c r="B268" s="231" t="s">
        <v>161</v>
      </c>
      <c r="C268" s="230">
        <v>0</v>
      </c>
    </row>
    <row r="269" ht="18.75" customHeight="1" spans="1:3">
      <c r="A269" s="231">
        <v>2020803</v>
      </c>
      <c r="B269" s="231" t="s">
        <v>162</v>
      </c>
      <c r="C269" s="230">
        <v>0</v>
      </c>
    </row>
    <row r="270" ht="18.75" customHeight="1" spans="1:3">
      <c r="A270" s="231">
        <v>2020850</v>
      </c>
      <c r="B270" s="231" t="s">
        <v>169</v>
      </c>
      <c r="C270" s="230">
        <v>0</v>
      </c>
    </row>
    <row r="271" ht="18.75" customHeight="1" spans="1:3">
      <c r="A271" s="231">
        <v>2020899</v>
      </c>
      <c r="B271" s="231" t="s">
        <v>314</v>
      </c>
      <c r="C271" s="230">
        <v>0</v>
      </c>
    </row>
    <row r="272" ht="18.75" customHeight="1" spans="1:3">
      <c r="A272" s="231">
        <v>20299</v>
      </c>
      <c r="B272" s="229" t="s">
        <v>315</v>
      </c>
      <c r="C272" s="230">
        <f>C273</f>
        <v>0</v>
      </c>
    </row>
    <row r="273" ht="18.75" customHeight="1" spans="1:3">
      <c r="A273" s="231">
        <v>2029999</v>
      </c>
      <c r="B273" s="231" t="s">
        <v>316</v>
      </c>
      <c r="C273" s="230">
        <v>0</v>
      </c>
    </row>
    <row r="274" ht="18.75" customHeight="1" spans="1:3">
      <c r="A274" s="231">
        <v>203</v>
      </c>
      <c r="B274" s="229" t="s">
        <v>115</v>
      </c>
      <c r="C274" s="230">
        <f>SUM(C275,C279,C281,C283,C291)</f>
        <v>25</v>
      </c>
    </row>
    <row r="275" ht="18.75" customHeight="1" spans="1:3">
      <c r="A275" s="231">
        <v>20301</v>
      </c>
      <c r="B275" s="229" t="s">
        <v>317</v>
      </c>
      <c r="C275" s="230">
        <f>SUM(C276:C278)</f>
        <v>0</v>
      </c>
    </row>
    <row r="276" ht="18.75" customHeight="1" spans="1:3">
      <c r="A276" s="231">
        <v>2030101</v>
      </c>
      <c r="B276" s="231" t="s">
        <v>318</v>
      </c>
      <c r="C276" s="230">
        <v>0</v>
      </c>
    </row>
    <row r="277" ht="18.75" customHeight="1" spans="1:3">
      <c r="A277" s="231">
        <v>2030102</v>
      </c>
      <c r="B277" s="231" t="s">
        <v>319</v>
      </c>
      <c r="C277" s="230">
        <v>0</v>
      </c>
    </row>
    <row r="278" ht="18.75" customHeight="1" spans="1:3">
      <c r="A278" s="231">
        <v>2030199</v>
      </c>
      <c r="B278" s="231" t="s">
        <v>320</v>
      </c>
      <c r="C278" s="230">
        <v>0</v>
      </c>
    </row>
    <row r="279" ht="18.75" customHeight="1" spans="1:3">
      <c r="A279" s="231">
        <v>20304</v>
      </c>
      <c r="B279" s="229" t="s">
        <v>321</v>
      </c>
      <c r="C279" s="230">
        <f>C280</f>
        <v>0</v>
      </c>
    </row>
    <row r="280" ht="18.75" customHeight="1" spans="1:3">
      <c r="A280" s="231">
        <v>2030401</v>
      </c>
      <c r="B280" s="231" t="s">
        <v>322</v>
      </c>
      <c r="C280" s="230">
        <v>0</v>
      </c>
    </row>
    <row r="281" ht="18.75" customHeight="1" spans="1:3">
      <c r="A281" s="231">
        <v>20305</v>
      </c>
      <c r="B281" s="229" t="s">
        <v>323</v>
      </c>
      <c r="C281" s="230">
        <f>C282</f>
        <v>0</v>
      </c>
    </row>
    <row r="282" ht="18.75" customHeight="1" spans="1:3">
      <c r="A282" s="231">
        <v>2030501</v>
      </c>
      <c r="B282" s="231" t="s">
        <v>324</v>
      </c>
      <c r="C282" s="230">
        <v>0</v>
      </c>
    </row>
    <row r="283" ht="18.75" customHeight="1" spans="1:3">
      <c r="A283" s="231">
        <v>20306</v>
      </c>
      <c r="B283" s="229" t="s">
        <v>325</v>
      </c>
      <c r="C283" s="230">
        <f>SUM(C284:C290)</f>
        <v>0</v>
      </c>
    </row>
    <row r="284" ht="18.75" customHeight="1" spans="1:3">
      <c r="A284" s="231">
        <v>2030601</v>
      </c>
      <c r="B284" s="231" t="s">
        <v>326</v>
      </c>
      <c r="C284" s="230">
        <v>0</v>
      </c>
    </row>
    <row r="285" ht="18.75" customHeight="1" spans="1:3">
      <c r="A285" s="231">
        <v>2030602</v>
      </c>
      <c r="B285" s="231" t="s">
        <v>327</v>
      </c>
      <c r="C285" s="230">
        <v>0</v>
      </c>
    </row>
    <row r="286" ht="18.75" customHeight="1" spans="1:3">
      <c r="A286" s="231">
        <v>2030603</v>
      </c>
      <c r="B286" s="231" t="s">
        <v>328</v>
      </c>
      <c r="C286" s="230">
        <v>0</v>
      </c>
    </row>
    <row r="287" ht="18.75" customHeight="1" spans="1:3">
      <c r="A287" s="231">
        <v>2030604</v>
      </c>
      <c r="B287" s="231" t="s">
        <v>329</v>
      </c>
      <c r="C287" s="230">
        <v>0</v>
      </c>
    </row>
    <row r="288" ht="18.75" customHeight="1" spans="1:3">
      <c r="A288" s="231">
        <v>2030607</v>
      </c>
      <c r="B288" s="231" t="s">
        <v>330</v>
      </c>
      <c r="C288" s="230">
        <v>0</v>
      </c>
    </row>
    <row r="289" ht="18.75" customHeight="1" spans="1:3">
      <c r="A289" s="231">
        <v>2030608</v>
      </c>
      <c r="B289" s="231" t="s">
        <v>331</v>
      </c>
      <c r="C289" s="230">
        <v>0</v>
      </c>
    </row>
    <row r="290" ht="18.75" customHeight="1" spans="1:3">
      <c r="A290" s="231">
        <v>2030699</v>
      </c>
      <c r="B290" s="231" t="s">
        <v>332</v>
      </c>
      <c r="C290" s="230">
        <v>0</v>
      </c>
    </row>
    <row r="291" ht="18.75" customHeight="1" spans="1:3">
      <c r="A291" s="231">
        <v>20399</v>
      </c>
      <c r="B291" s="229" t="s">
        <v>333</v>
      </c>
      <c r="C291" s="230">
        <f>C292</f>
        <v>25</v>
      </c>
    </row>
    <row r="292" ht="18.75" customHeight="1" spans="1:3">
      <c r="A292" s="231">
        <v>2039999</v>
      </c>
      <c r="B292" s="231" t="s">
        <v>334</v>
      </c>
      <c r="C292" s="230">
        <v>25</v>
      </c>
    </row>
    <row r="293" ht="18.75" customHeight="1" spans="1:3">
      <c r="A293" s="231">
        <v>204</v>
      </c>
      <c r="B293" s="229" t="s">
        <v>116</v>
      </c>
      <c r="C293" s="230">
        <f>SUM(C294,C297,C308,C315,C323,C332,C346,C356,C366,C374,C380)</f>
        <v>3419</v>
      </c>
    </row>
    <row r="294" ht="18.75" customHeight="1" spans="1:3">
      <c r="A294" s="231">
        <v>20401</v>
      </c>
      <c r="B294" s="229" t="s">
        <v>335</v>
      </c>
      <c r="C294" s="230">
        <f>SUM(C295:C296)</f>
        <v>0</v>
      </c>
    </row>
    <row r="295" ht="18.75" customHeight="1" spans="1:3">
      <c r="A295" s="231">
        <v>2040101</v>
      </c>
      <c r="B295" s="231" t="s">
        <v>336</v>
      </c>
      <c r="C295" s="230">
        <v>0</v>
      </c>
    </row>
    <row r="296" ht="18.75" customHeight="1" spans="1:3">
      <c r="A296" s="231">
        <v>2040199</v>
      </c>
      <c r="B296" s="231" t="s">
        <v>337</v>
      </c>
      <c r="C296" s="230">
        <v>0</v>
      </c>
    </row>
    <row r="297" ht="18.75" customHeight="1" spans="1:3">
      <c r="A297" s="231">
        <v>20402</v>
      </c>
      <c r="B297" s="229" t="s">
        <v>338</v>
      </c>
      <c r="C297" s="230">
        <f>SUM(C298:C307)</f>
        <v>2819</v>
      </c>
    </row>
    <row r="298" ht="18.75" customHeight="1" spans="1:3">
      <c r="A298" s="231">
        <v>2040201</v>
      </c>
      <c r="B298" s="231" t="s">
        <v>160</v>
      </c>
      <c r="C298" s="230">
        <v>1593</v>
      </c>
    </row>
    <row r="299" ht="18.75" customHeight="1" spans="1:3">
      <c r="A299" s="231">
        <v>2040202</v>
      </c>
      <c r="B299" s="231" t="s">
        <v>161</v>
      </c>
      <c r="C299" s="230">
        <v>0</v>
      </c>
    </row>
    <row r="300" ht="18.75" customHeight="1" spans="1:3">
      <c r="A300" s="231">
        <v>2040203</v>
      </c>
      <c r="B300" s="231" t="s">
        <v>162</v>
      </c>
      <c r="C300" s="230">
        <v>0</v>
      </c>
    </row>
    <row r="301" ht="18.75" customHeight="1" spans="1:3">
      <c r="A301" s="231">
        <v>2040219</v>
      </c>
      <c r="B301" s="231" t="s">
        <v>201</v>
      </c>
      <c r="C301" s="230">
        <v>876</v>
      </c>
    </row>
    <row r="302" ht="18.75" customHeight="1" spans="1:3">
      <c r="A302" s="231">
        <v>2040220</v>
      </c>
      <c r="B302" s="231" t="s">
        <v>339</v>
      </c>
      <c r="C302" s="230">
        <v>0</v>
      </c>
    </row>
    <row r="303" ht="18.75" customHeight="1" spans="1:3">
      <c r="A303" s="231">
        <v>2040221</v>
      </c>
      <c r="B303" s="231" t="s">
        <v>340</v>
      </c>
      <c r="C303" s="230">
        <v>0</v>
      </c>
    </row>
    <row r="304" ht="18.75" customHeight="1" spans="1:3">
      <c r="A304" s="231">
        <v>2040222</v>
      </c>
      <c r="B304" s="231" t="s">
        <v>341</v>
      </c>
      <c r="C304" s="230">
        <v>0</v>
      </c>
    </row>
    <row r="305" ht="18.75" customHeight="1" spans="1:3">
      <c r="A305" s="231">
        <v>2040223</v>
      </c>
      <c r="B305" s="231" t="s">
        <v>342</v>
      </c>
      <c r="C305" s="230">
        <v>0</v>
      </c>
    </row>
    <row r="306" ht="18.75" customHeight="1" spans="1:3">
      <c r="A306" s="231">
        <v>2040250</v>
      </c>
      <c r="B306" s="231" t="s">
        <v>169</v>
      </c>
      <c r="C306" s="230">
        <v>0</v>
      </c>
    </row>
    <row r="307" ht="18.75" customHeight="1" spans="1:3">
      <c r="A307" s="231">
        <v>2040299</v>
      </c>
      <c r="B307" s="231" t="s">
        <v>343</v>
      </c>
      <c r="C307" s="230">
        <v>350</v>
      </c>
    </row>
    <row r="308" ht="18.75" customHeight="1" spans="1:3">
      <c r="A308" s="231">
        <v>20403</v>
      </c>
      <c r="B308" s="229" t="s">
        <v>344</v>
      </c>
      <c r="C308" s="230">
        <f>SUM(C309:C314)</f>
        <v>12</v>
      </c>
    </row>
    <row r="309" ht="18.75" customHeight="1" spans="1:3">
      <c r="A309" s="231">
        <v>2040301</v>
      </c>
      <c r="B309" s="231" t="s">
        <v>160</v>
      </c>
      <c r="C309" s="230">
        <v>0</v>
      </c>
    </row>
    <row r="310" ht="18.75" customHeight="1" spans="1:3">
      <c r="A310" s="231">
        <v>2040302</v>
      </c>
      <c r="B310" s="231" t="s">
        <v>161</v>
      </c>
      <c r="C310" s="230">
        <v>0</v>
      </c>
    </row>
    <row r="311" ht="18.75" customHeight="1" spans="1:3">
      <c r="A311" s="231">
        <v>2040303</v>
      </c>
      <c r="B311" s="231" t="s">
        <v>162</v>
      </c>
      <c r="C311" s="230">
        <v>0</v>
      </c>
    </row>
    <row r="312" ht="18.75" customHeight="1" spans="1:3">
      <c r="A312" s="231">
        <v>2040304</v>
      </c>
      <c r="B312" s="231" t="s">
        <v>345</v>
      </c>
      <c r="C312" s="230">
        <v>0</v>
      </c>
    </row>
    <row r="313" ht="18.75" customHeight="1" spans="1:3">
      <c r="A313" s="231">
        <v>2040350</v>
      </c>
      <c r="B313" s="231" t="s">
        <v>169</v>
      </c>
      <c r="C313" s="230">
        <v>0</v>
      </c>
    </row>
    <row r="314" ht="18.75" customHeight="1" spans="1:3">
      <c r="A314" s="231">
        <v>2040399</v>
      </c>
      <c r="B314" s="231" t="s">
        <v>346</v>
      </c>
      <c r="C314" s="230">
        <v>12</v>
      </c>
    </row>
    <row r="315" ht="18.75" customHeight="1" spans="1:3">
      <c r="A315" s="231">
        <v>20404</v>
      </c>
      <c r="B315" s="229" t="s">
        <v>347</v>
      </c>
      <c r="C315" s="230">
        <f>SUM(C316:C322)</f>
        <v>0</v>
      </c>
    </row>
    <row r="316" ht="18.75" customHeight="1" spans="1:3">
      <c r="A316" s="231">
        <v>2040401</v>
      </c>
      <c r="B316" s="231" t="s">
        <v>160</v>
      </c>
      <c r="C316" s="230">
        <v>0</v>
      </c>
    </row>
    <row r="317" ht="18.75" customHeight="1" spans="1:3">
      <c r="A317" s="231">
        <v>2040402</v>
      </c>
      <c r="B317" s="231" t="s">
        <v>161</v>
      </c>
      <c r="C317" s="230">
        <v>0</v>
      </c>
    </row>
    <row r="318" ht="18.75" customHeight="1" spans="1:3">
      <c r="A318" s="231">
        <v>2040403</v>
      </c>
      <c r="B318" s="231" t="s">
        <v>162</v>
      </c>
      <c r="C318" s="230">
        <v>0</v>
      </c>
    </row>
    <row r="319" ht="18.75" customHeight="1" spans="1:3">
      <c r="A319" s="231">
        <v>2040409</v>
      </c>
      <c r="B319" s="231" t="s">
        <v>348</v>
      </c>
      <c r="C319" s="230">
        <v>0</v>
      </c>
    </row>
    <row r="320" ht="18.75" customHeight="1" spans="1:3">
      <c r="A320" s="231">
        <v>2040410</v>
      </c>
      <c r="B320" s="231" t="s">
        <v>349</v>
      </c>
      <c r="C320" s="230">
        <v>0</v>
      </c>
    </row>
    <row r="321" ht="18.75" customHeight="1" spans="1:3">
      <c r="A321" s="231">
        <v>2040450</v>
      </c>
      <c r="B321" s="231" t="s">
        <v>169</v>
      </c>
      <c r="C321" s="230">
        <v>0</v>
      </c>
    </row>
    <row r="322" ht="18.75" customHeight="1" spans="1:3">
      <c r="A322" s="231">
        <v>2040499</v>
      </c>
      <c r="B322" s="231" t="s">
        <v>350</v>
      </c>
      <c r="C322" s="230">
        <v>0</v>
      </c>
    </row>
    <row r="323" ht="18.75" customHeight="1" spans="1:3">
      <c r="A323" s="231">
        <v>20405</v>
      </c>
      <c r="B323" s="229" t="s">
        <v>351</v>
      </c>
      <c r="C323" s="230">
        <f>SUM(C324:C331)</f>
        <v>0</v>
      </c>
    </row>
    <row r="324" ht="18.75" customHeight="1" spans="1:3">
      <c r="A324" s="231">
        <v>2040501</v>
      </c>
      <c r="B324" s="231" t="s">
        <v>160</v>
      </c>
      <c r="C324" s="230">
        <v>0</v>
      </c>
    </row>
    <row r="325" ht="18.75" customHeight="1" spans="1:3">
      <c r="A325" s="231">
        <v>2040502</v>
      </c>
      <c r="B325" s="231" t="s">
        <v>161</v>
      </c>
      <c r="C325" s="230">
        <v>0</v>
      </c>
    </row>
    <row r="326" ht="18.75" customHeight="1" spans="1:3">
      <c r="A326" s="231">
        <v>2040503</v>
      </c>
      <c r="B326" s="231" t="s">
        <v>162</v>
      </c>
      <c r="C326" s="230">
        <v>0</v>
      </c>
    </row>
    <row r="327" ht="18.75" customHeight="1" spans="1:3">
      <c r="A327" s="231">
        <v>2040504</v>
      </c>
      <c r="B327" s="231" t="s">
        <v>352</v>
      </c>
      <c r="C327" s="230">
        <v>0</v>
      </c>
    </row>
    <row r="328" ht="18.75" customHeight="1" spans="1:3">
      <c r="A328" s="231">
        <v>2040505</v>
      </c>
      <c r="B328" s="231" t="s">
        <v>353</v>
      </c>
      <c r="C328" s="230">
        <v>0</v>
      </c>
    </row>
    <row r="329" ht="18.75" customHeight="1" spans="1:3">
      <c r="A329" s="231">
        <v>2040506</v>
      </c>
      <c r="B329" s="231" t="s">
        <v>354</v>
      </c>
      <c r="C329" s="230">
        <v>0</v>
      </c>
    </row>
    <row r="330" ht="18.75" customHeight="1" spans="1:3">
      <c r="A330" s="231">
        <v>2040550</v>
      </c>
      <c r="B330" s="231" t="s">
        <v>169</v>
      </c>
      <c r="C330" s="230">
        <v>0</v>
      </c>
    </row>
    <row r="331" ht="18.75" customHeight="1" spans="1:3">
      <c r="A331" s="231">
        <v>2040599</v>
      </c>
      <c r="B331" s="231" t="s">
        <v>355</v>
      </c>
      <c r="C331" s="230">
        <v>0</v>
      </c>
    </row>
    <row r="332" ht="18.75" customHeight="1" spans="1:3">
      <c r="A332" s="231">
        <v>20406</v>
      </c>
      <c r="B332" s="229" t="s">
        <v>356</v>
      </c>
      <c r="C332" s="230">
        <f>SUM(C333:C345)</f>
        <v>50</v>
      </c>
    </row>
    <row r="333" ht="18.75" customHeight="1" spans="1:3">
      <c r="A333" s="231">
        <v>2040601</v>
      </c>
      <c r="B333" s="231" t="s">
        <v>160</v>
      </c>
      <c r="C333" s="230">
        <v>0</v>
      </c>
    </row>
    <row r="334" ht="18.75" customHeight="1" spans="1:3">
      <c r="A334" s="231">
        <v>2040602</v>
      </c>
      <c r="B334" s="231" t="s">
        <v>161</v>
      </c>
      <c r="C334" s="230">
        <v>0</v>
      </c>
    </row>
    <row r="335" ht="18.75" customHeight="1" spans="1:3">
      <c r="A335" s="231">
        <v>2040603</v>
      </c>
      <c r="B335" s="231" t="s">
        <v>162</v>
      </c>
      <c r="C335" s="230">
        <v>0</v>
      </c>
    </row>
    <row r="336" ht="18.75" customHeight="1" spans="1:3">
      <c r="A336" s="231">
        <v>2040604</v>
      </c>
      <c r="B336" s="231" t="s">
        <v>357</v>
      </c>
      <c r="C336" s="230">
        <v>0</v>
      </c>
    </row>
    <row r="337" ht="18.75" customHeight="1" spans="1:3">
      <c r="A337" s="231">
        <v>2040605</v>
      </c>
      <c r="B337" s="231" t="s">
        <v>358</v>
      </c>
      <c r="C337" s="230">
        <v>0</v>
      </c>
    </row>
    <row r="338" ht="18.75" customHeight="1" spans="1:3">
      <c r="A338" s="231">
        <v>2040606</v>
      </c>
      <c r="B338" s="231" t="s">
        <v>359</v>
      </c>
      <c r="C338" s="230">
        <v>0</v>
      </c>
    </row>
    <row r="339" ht="18.75" customHeight="1" spans="1:3">
      <c r="A339" s="231">
        <v>2040607</v>
      </c>
      <c r="B339" s="231" t="s">
        <v>360</v>
      </c>
      <c r="C339" s="230">
        <v>0</v>
      </c>
    </row>
    <row r="340" ht="18.75" customHeight="1" spans="1:3">
      <c r="A340" s="231">
        <v>2040608</v>
      </c>
      <c r="B340" s="231" t="s">
        <v>361</v>
      </c>
      <c r="C340" s="230">
        <v>0</v>
      </c>
    </row>
    <row r="341" ht="18.75" customHeight="1" spans="1:3">
      <c r="A341" s="231">
        <v>2040610</v>
      </c>
      <c r="B341" s="231" t="s">
        <v>362</v>
      </c>
      <c r="C341" s="230">
        <v>10</v>
      </c>
    </row>
    <row r="342" ht="18.75" customHeight="1" spans="1:3">
      <c r="A342" s="231">
        <v>2040612</v>
      </c>
      <c r="B342" s="231" t="s">
        <v>363</v>
      </c>
      <c r="C342" s="230">
        <v>0</v>
      </c>
    </row>
    <row r="343" ht="18.75" customHeight="1" spans="1:3">
      <c r="A343" s="231">
        <v>2040613</v>
      </c>
      <c r="B343" s="231" t="s">
        <v>201</v>
      </c>
      <c r="C343" s="230">
        <v>0</v>
      </c>
    </row>
    <row r="344" ht="18.75" customHeight="1" spans="1:3">
      <c r="A344" s="231">
        <v>2040650</v>
      </c>
      <c r="B344" s="231" t="s">
        <v>169</v>
      </c>
      <c r="C344" s="230">
        <v>0</v>
      </c>
    </row>
    <row r="345" ht="18.75" customHeight="1" spans="1:3">
      <c r="A345" s="231">
        <v>2040699</v>
      </c>
      <c r="B345" s="231" t="s">
        <v>364</v>
      </c>
      <c r="C345" s="230">
        <v>40</v>
      </c>
    </row>
    <row r="346" ht="18.75" customHeight="1" spans="1:3">
      <c r="A346" s="231">
        <v>20407</v>
      </c>
      <c r="B346" s="229" t="s">
        <v>365</v>
      </c>
      <c r="C346" s="230">
        <f>SUM(C347:C355)</f>
        <v>0</v>
      </c>
    </row>
    <row r="347" ht="18.75" customHeight="1" spans="1:3">
      <c r="A347" s="231">
        <v>2040701</v>
      </c>
      <c r="B347" s="231" t="s">
        <v>160</v>
      </c>
      <c r="C347" s="230">
        <v>0</v>
      </c>
    </row>
    <row r="348" ht="18.75" customHeight="1" spans="1:3">
      <c r="A348" s="231">
        <v>2040702</v>
      </c>
      <c r="B348" s="231" t="s">
        <v>161</v>
      </c>
      <c r="C348" s="230">
        <v>0</v>
      </c>
    </row>
    <row r="349" ht="18.75" customHeight="1" spans="1:3">
      <c r="A349" s="231">
        <v>2040703</v>
      </c>
      <c r="B349" s="231" t="s">
        <v>162</v>
      </c>
      <c r="C349" s="230">
        <v>0</v>
      </c>
    </row>
    <row r="350" ht="18.75" customHeight="1" spans="1:3">
      <c r="A350" s="231">
        <v>2040704</v>
      </c>
      <c r="B350" s="231" t="s">
        <v>366</v>
      </c>
      <c r="C350" s="230">
        <v>0</v>
      </c>
    </row>
    <row r="351" ht="18.75" customHeight="1" spans="1:3">
      <c r="A351" s="231">
        <v>2040705</v>
      </c>
      <c r="B351" s="231" t="s">
        <v>367</v>
      </c>
      <c r="C351" s="230">
        <v>0</v>
      </c>
    </row>
    <row r="352" ht="18.75" customHeight="1" spans="1:3">
      <c r="A352" s="231">
        <v>2040706</v>
      </c>
      <c r="B352" s="231" t="s">
        <v>368</v>
      </c>
      <c r="C352" s="230">
        <v>0</v>
      </c>
    </row>
    <row r="353" ht="18.75" customHeight="1" spans="1:3">
      <c r="A353" s="231">
        <v>2040707</v>
      </c>
      <c r="B353" s="231" t="s">
        <v>201</v>
      </c>
      <c r="C353" s="230">
        <v>0</v>
      </c>
    </row>
    <row r="354" ht="18.75" customHeight="1" spans="1:3">
      <c r="A354" s="231">
        <v>2040750</v>
      </c>
      <c r="B354" s="231" t="s">
        <v>169</v>
      </c>
      <c r="C354" s="230">
        <v>0</v>
      </c>
    </row>
    <row r="355" ht="18.75" customHeight="1" spans="1:3">
      <c r="A355" s="231">
        <v>2040799</v>
      </c>
      <c r="B355" s="231" t="s">
        <v>369</v>
      </c>
      <c r="C355" s="230">
        <v>0</v>
      </c>
    </row>
    <row r="356" ht="18.75" customHeight="1" spans="1:3">
      <c r="A356" s="231">
        <v>20408</v>
      </c>
      <c r="B356" s="229" t="s">
        <v>370</v>
      </c>
      <c r="C356" s="230">
        <f>SUM(C357:C365)</f>
        <v>82</v>
      </c>
    </row>
    <row r="357" ht="18.75" customHeight="1" spans="1:3">
      <c r="A357" s="231">
        <v>2040801</v>
      </c>
      <c r="B357" s="231" t="s">
        <v>160</v>
      </c>
      <c r="C357" s="230">
        <v>0</v>
      </c>
    </row>
    <row r="358" ht="18.75" customHeight="1" spans="1:3">
      <c r="A358" s="231">
        <v>2040802</v>
      </c>
      <c r="B358" s="231" t="s">
        <v>161</v>
      </c>
      <c r="C358" s="230">
        <v>82</v>
      </c>
    </row>
    <row r="359" ht="18.75" customHeight="1" spans="1:3">
      <c r="A359" s="231">
        <v>2040803</v>
      </c>
      <c r="B359" s="231" t="s">
        <v>162</v>
      </c>
      <c r="C359" s="230">
        <v>0</v>
      </c>
    </row>
    <row r="360" ht="18.75" customHeight="1" spans="1:3">
      <c r="A360" s="231">
        <v>2040804</v>
      </c>
      <c r="B360" s="231" t="s">
        <v>371</v>
      </c>
      <c r="C360" s="230">
        <v>0</v>
      </c>
    </row>
    <row r="361" ht="18.75" customHeight="1" spans="1:3">
      <c r="A361" s="231">
        <v>2040805</v>
      </c>
      <c r="B361" s="231" t="s">
        <v>372</v>
      </c>
      <c r="C361" s="230">
        <v>0</v>
      </c>
    </row>
    <row r="362" ht="18.75" customHeight="1" spans="1:3">
      <c r="A362" s="231">
        <v>2040806</v>
      </c>
      <c r="B362" s="231" t="s">
        <v>373</v>
      </c>
      <c r="C362" s="230">
        <v>0</v>
      </c>
    </row>
    <row r="363" ht="18.75" customHeight="1" spans="1:3">
      <c r="A363" s="231">
        <v>2040807</v>
      </c>
      <c r="B363" s="231" t="s">
        <v>201</v>
      </c>
      <c r="C363" s="230">
        <v>0</v>
      </c>
    </row>
    <row r="364" ht="18.75" customHeight="1" spans="1:3">
      <c r="A364" s="231">
        <v>2040850</v>
      </c>
      <c r="B364" s="231" t="s">
        <v>169</v>
      </c>
      <c r="C364" s="230">
        <v>0</v>
      </c>
    </row>
    <row r="365" ht="18.75" customHeight="1" spans="1:3">
      <c r="A365" s="231">
        <v>2040899</v>
      </c>
      <c r="B365" s="231" t="s">
        <v>374</v>
      </c>
      <c r="C365" s="230">
        <v>0</v>
      </c>
    </row>
    <row r="366" ht="18.75" customHeight="1" spans="1:3">
      <c r="A366" s="231">
        <v>20409</v>
      </c>
      <c r="B366" s="229" t="s">
        <v>375</v>
      </c>
      <c r="C366" s="230">
        <f>SUM(C367:C373)</f>
        <v>0</v>
      </c>
    </row>
    <row r="367" ht="18.75" customHeight="1" spans="1:3">
      <c r="A367" s="231">
        <v>2040901</v>
      </c>
      <c r="B367" s="231" t="s">
        <v>160</v>
      </c>
      <c r="C367" s="230">
        <v>0</v>
      </c>
    </row>
    <row r="368" ht="18.75" customHeight="1" spans="1:3">
      <c r="A368" s="231">
        <v>2040902</v>
      </c>
      <c r="B368" s="231" t="s">
        <v>161</v>
      </c>
      <c r="C368" s="230">
        <v>0</v>
      </c>
    </row>
    <row r="369" ht="18.75" customHeight="1" spans="1:3">
      <c r="A369" s="231">
        <v>2040903</v>
      </c>
      <c r="B369" s="231" t="s">
        <v>162</v>
      </c>
      <c r="C369" s="230">
        <v>0</v>
      </c>
    </row>
    <row r="370" ht="18.75" customHeight="1" spans="1:3">
      <c r="A370" s="231">
        <v>2040904</v>
      </c>
      <c r="B370" s="231" t="s">
        <v>376</v>
      </c>
      <c r="C370" s="230">
        <v>0</v>
      </c>
    </row>
    <row r="371" ht="18.75" customHeight="1" spans="1:3">
      <c r="A371" s="231">
        <v>2040905</v>
      </c>
      <c r="B371" s="231" t="s">
        <v>377</v>
      </c>
      <c r="C371" s="230">
        <v>0</v>
      </c>
    </row>
    <row r="372" ht="18.75" customHeight="1" spans="1:3">
      <c r="A372" s="231">
        <v>2040950</v>
      </c>
      <c r="B372" s="231" t="s">
        <v>169</v>
      </c>
      <c r="C372" s="230">
        <v>0</v>
      </c>
    </row>
    <row r="373" ht="18.75" customHeight="1" spans="1:3">
      <c r="A373" s="231">
        <v>2040999</v>
      </c>
      <c r="B373" s="231" t="s">
        <v>378</v>
      </c>
      <c r="C373" s="230">
        <v>0</v>
      </c>
    </row>
    <row r="374" ht="18.75" customHeight="1" spans="1:3">
      <c r="A374" s="231">
        <v>20410</v>
      </c>
      <c r="B374" s="229" t="s">
        <v>379</v>
      </c>
      <c r="C374" s="230">
        <f>SUM(C375:C379)</f>
        <v>0</v>
      </c>
    </row>
    <row r="375" ht="18.75" customHeight="1" spans="1:3">
      <c r="A375" s="231">
        <v>2041001</v>
      </c>
      <c r="B375" s="231" t="s">
        <v>160</v>
      </c>
      <c r="C375" s="230">
        <v>0</v>
      </c>
    </row>
    <row r="376" ht="18.75" customHeight="1" spans="1:3">
      <c r="A376" s="231">
        <v>2041002</v>
      </c>
      <c r="B376" s="231" t="s">
        <v>161</v>
      </c>
      <c r="C376" s="230">
        <v>0</v>
      </c>
    </row>
    <row r="377" ht="18.75" customHeight="1" spans="1:3">
      <c r="A377" s="231">
        <v>2041006</v>
      </c>
      <c r="B377" s="231" t="s">
        <v>201</v>
      </c>
      <c r="C377" s="230">
        <v>0</v>
      </c>
    </row>
    <row r="378" ht="18.75" customHeight="1" spans="1:3">
      <c r="A378" s="231">
        <v>2041007</v>
      </c>
      <c r="B378" s="231" t="s">
        <v>380</v>
      </c>
      <c r="C378" s="230">
        <v>0</v>
      </c>
    </row>
    <row r="379" ht="18.75" customHeight="1" spans="1:3">
      <c r="A379" s="231">
        <v>2041099</v>
      </c>
      <c r="B379" s="231" t="s">
        <v>381</v>
      </c>
      <c r="C379" s="230">
        <v>0</v>
      </c>
    </row>
    <row r="380" ht="18.75" customHeight="1" spans="1:3">
      <c r="A380" s="231">
        <v>20499</v>
      </c>
      <c r="B380" s="229" t="s">
        <v>382</v>
      </c>
      <c r="C380" s="230">
        <f>SUM(C381:C382)</f>
        <v>456</v>
      </c>
    </row>
    <row r="381" ht="18.75" customHeight="1" spans="1:3">
      <c r="A381" s="231">
        <v>2049902</v>
      </c>
      <c r="B381" s="231" t="s">
        <v>383</v>
      </c>
      <c r="C381" s="230">
        <v>0</v>
      </c>
    </row>
    <row r="382" ht="18.75" customHeight="1" spans="1:3">
      <c r="A382" s="231">
        <v>2049999</v>
      </c>
      <c r="B382" s="231" t="s">
        <v>384</v>
      </c>
      <c r="C382" s="230">
        <v>456</v>
      </c>
    </row>
    <row r="383" ht="18.75" customHeight="1" spans="1:3">
      <c r="A383" s="231">
        <v>205</v>
      </c>
      <c r="B383" s="229" t="s">
        <v>117</v>
      </c>
      <c r="C383" s="230">
        <f>SUM(C384,C389,C396,C402,C408,C412,C416,C420,C426,C433)</f>
        <v>2677</v>
      </c>
    </row>
    <row r="384" ht="18.75" customHeight="1" spans="1:3">
      <c r="A384" s="231">
        <v>20501</v>
      </c>
      <c r="B384" s="229" t="s">
        <v>385</v>
      </c>
      <c r="C384" s="230">
        <f>SUM(C385:C388)</f>
        <v>6</v>
      </c>
    </row>
    <row r="385" ht="18.75" customHeight="1" spans="1:3">
      <c r="A385" s="231">
        <v>2050101</v>
      </c>
      <c r="B385" s="231" t="s">
        <v>160</v>
      </c>
      <c r="C385" s="230">
        <v>0</v>
      </c>
    </row>
    <row r="386" ht="18.75" customHeight="1" spans="1:3">
      <c r="A386" s="231">
        <v>2050102</v>
      </c>
      <c r="B386" s="231" t="s">
        <v>161</v>
      </c>
      <c r="C386" s="230">
        <v>0</v>
      </c>
    </row>
    <row r="387" ht="18.75" customHeight="1" spans="1:3">
      <c r="A387" s="231">
        <v>2050103</v>
      </c>
      <c r="B387" s="231" t="s">
        <v>162</v>
      </c>
      <c r="C387" s="230">
        <v>0</v>
      </c>
    </row>
    <row r="388" ht="18.75" customHeight="1" spans="1:3">
      <c r="A388" s="231">
        <v>2050199</v>
      </c>
      <c r="B388" s="231" t="s">
        <v>386</v>
      </c>
      <c r="C388" s="230">
        <v>6</v>
      </c>
    </row>
    <row r="389" ht="18.75" customHeight="1" spans="1:3">
      <c r="A389" s="231">
        <v>20502</v>
      </c>
      <c r="B389" s="229" t="s">
        <v>387</v>
      </c>
      <c r="C389" s="230">
        <f>SUM(C390:C395)</f>
        <v>2671</v>
      </c>
    </row>
    <row r="390" ht="18.75" customHeight="1" spans="1:3">
      <c r="A390" s="231">
        <v>2050201</v>
      </c>
      <c r="B390" s="231" t="s">
        <v>388</v>
      </c>
      <c r="C390" s="230">
        <v>586</v>
      </c>
    </row>
    <row r="391" ht="18.75" customHeight="1" spans="1:3">
      <c r="A391" s="231">
        <v>2050202</v>
      </c>
      <c r="B391" s="231" t="s">
        <v>389</v>
      </c>
      <c r="C391" s="230">
        <v>1045</v>
      </c>
    </row>
    <row r="392" ht="18.75" customHeight="1" spans="1:3">
      <c r="A392" s="231">
        <v>2050203</v>
      </c>
      <c r="B392" s="231" t="s">
        <v>390</v>
      </c>
      <c r="C392" s="230">
        <v>0</v>
      </c>
    </row>
    <row r="393" ht="18.75" customHeight="1" spans="1:3">
      <c r="A393" s="231">
        <v>2050204</v>
      </c>
      <c r="B393" s="231" t="s">
        <v>391</v>
      </c>
      <c r="C393" s="230">
        <v>0</v>
      </c>
    </row>
    <row r="394" ht="18.75" customHeight="1" spans="1:3">
      <c r="A394" s="231">
        <v>2050205</v>
      </c>
      <c r="B394" s="231" t="s">
        <v>392</v>
      </c>
      <c r="C394" s="230">
        <v>1000</v>
      </c>
    </row>
    <row r="395" ht="18.75" customHeight="1" spans="1:3">
      <c r="A395" s="231">
        <v>2050299</v>
      </c>
      <c r="B395" s="231" t="s">
        <v>393</v>
      </c>
      <c r="C395" s="230">
        <v>40</v>
      </c>
    </row>
    <row r="396" ht="18.75" customHeight="1" spans="1:3">
      <c r="A396" s="231">
        <v>20503</v>
      </c>
      <c r="B396" s="229" t="s">
        <v>394</v>
      </c>
      <c r="C396" s="230">
        <f>SUM(C397:C401)</f>
        <v>0</v>
      </c>
    </row>
    <row r="397" ht="18.75" customHeight="1" spans="1:3">
      <c r="A397" s="231">
        <v>2050301</v>
      </c>
      <c r="B397" s="231" t="s">
        <v>395</v>
      </c>
      <c r="C397" s="230">
        <v>0</v>
      </c>
    </row>
    <row r="398" ht="18.75" customHeight="1" spans="1:3">
      <c r="A398" s="231">
        <v>2050302</v>
      </c>
      <c r="B398" s="231" t="s">
        <v>396</v>
      </c>
      <c r="C398" s="230">
        <v>0</v>
      </c>
    </row>
    <row r="399" ht="18.75" customHeight="1" spans="1:3">
      <c r="A399" s="231">
        <v>2050303</v>
      </c>
      <c r="B399" s="231" t="s">
        <v>397</v>
      </c>
      <c r="C399" s="230">
        <v>0</v>
      </c>
    </row>
    <row r="400" ht="18.75" customHeight="1" spans="1:3">
      <c r="A400" s="231">
        <v>2050305</v>
      </c>
      <c r="B400" s="231" t="s">
        <v>398</v>
      </c>
      <c r="C400" s="230">
        <v>0</v>
      </c>
    </row>
    <row r="401" ht="18.75" customHeight="1" spans="1:3">
      <c r="A401" s="231">
        <v>2050399</v>
      </c>
      <c r="B401" s="231" t="s">
        <v>399</v>
      </c>
      <c r="C401" s="230">
        <v>0</v>
      </c>
    </row>
    <row r="402" ht="18.75" customHeight="1" spans="1:3">
      <c r="A402" s="231">
        <v>20504</v>
      </c>
      <c r="B402" s="229" t="s">
        <v>400</v>
      </c>
      <c r="C402" s="230">
        <f>SUM(C403:C407)</f>
        <v>0</v>
      </c>
    </row>
    <row r="403" ht="18.75" customHeight="1" spans="1:3">
      <c r="A403" s="231">
        <v>2050401</v>
      </c>
      <c r="B403" s="231" t="s">
        <v>401</v>
      </c>
      <c r="C403" s="230">
        <v>0</v>
      </c>
    </row>
    <row r="404" ht="18.75" customHeight="1" spans="1:3">
      <c r="A404" s="231">
        <v>2050402</v>
      </c>
      <c r="B404" s="231" t="s">
        <v>402</v>
      </c>
      <c r="C404" s="230">
        <v>0</v>
      </c>
    </row>
    <row r="405" ht="18.75" customHeight="1" spans="1:3">
      <c r="A405" s="231">
        <v>2050403</v>
      </c>
      <c r="B405" s="231" t="s">
        <v>403</v>
      </c>
      <c r="C405" s="230">
        <v>0</v>
      </c>
    </row>
    <row r="406" ht="18.75" customHeight="1" spans="1:3">
      <c r="A406" s="231">
        <v>2050404</v>
      </c>
      <c r="B406" s="231" t="s">
        <v>404</v>
      </c>
      <c r="C406" s="230">
        <v>0</v>
      </c>
    </row>
    <row r="407" ht="18.75" customHeight="1" spans="1:3">
      <c r="A407" s="231">
        <v>2050499</v>
      </c>
      <c r="B407" s="231" t="s">
        <v>405</v>
      </c>
      <c r="C407" s="230">
        <v>0</v>
      </c>
    </row>
    <row r="408" ht="18.75" customHeight="1" spans="1:3">
      <c r="A408" s="231">
        <v>20505</v>
      </c>
      <c r="B408" s="229" t="s">
        <v>406</v>
      </c>
      <c r="C408" s="230">
        <f>SUM(C409:C411)</f>
        <v>0</v>
      </c>
    </row>
    <row r="409" ht="18.75" customHeight="1" spans="1:3">
      <c r="A409" s="231">
        <v>2050501</v>
      </c>
      <c r="B409" s="231" t="s">
        <v>407</v>
      </c>
      <c r="C409" s="230">
        <v>0</v>
      </c>
    </row>
    <row r="410" ht="18.75" customHeight="1" spans="1:3">
      <c r="A410" s="231">
        <v>2050502</v>
      </c>
      <c r="B410" s="231" t="s">
        <v>408</v>
      </c>
      <c r="C410" s="230">
        <v>0</v>
      </c>
    </row>
    <row r="411" ht="18.75" customHeight="1" spans="1:3">
      <c r="A411" s="231">
        <v>2050599</v>
      </c>
      <c r="B411" s="231" t="s">
        <v>409</v>
      </c>
      <c r="C411" s="230">
        <v>0</v>
      </c>
    </row>
    <row r="412" ht="18.75" customHeight="1" spans="1:3">
      <c r="A412" s="231">
        <v>20506</v>
      </c>
      <c r="B412" s="229" t="s">
        <v>410</v>
      </c>
      <c r="C412" s="230">
        <f>SUM(C413:C415)</f>
        <v>0</v>
      </c>
    </row>
    <row r="413" ht="18.75" customHeight="1" spans="1:3">
      <c r="A413" s="231">
        <v>2050601</v>
      </c>
      <c r="B413" s="231" t="s">
        <v>411</v>
      </c>
      <c r="C413" s="230">
        <v>0</v>
      </c>
    </row>
    <row r="414" ht="18.75" customHeight="1" spans="1:3">
      <c r="A414" s="231">
        <v>2050602</v>
      </c>
      <c r="B414" s="231" t="s">
        <v>412</v>
      </c>
      <c r="C414" s="230">
        <v>0</v>
      </c>
    </row>
    <row r="415" ht="18.75" customHeight="1" spans="1:3">
      <c r="A415" s="231">
        <v>2050699</v>
      </c>
      <c r="B415" s="231" t="s">
        <v>413</v>
      </c>
      <c r="C415" s="230">
        <v>0</v>
      </c>
    </row>
    <row r="416" ht="18.75" customHeight="1" spans="1:3">
      <c r="A416" s="231">
        <v>20507</v>
      </c>
      <c r="B416" s="229" t="s">
        <v>414</v>
      </c>
      <c r="C416" s="230">
        <f>SUM(C417:C419)</f>
        <v>0</v>
      </c>
    </row>
    <row r="417" ht="18.75" customHeight="1" spans="1:3">
      <c r="A417" s="231">
        <v>2050701</v>
      </c>
      <c r="B417" s="231" t="s">
        <v>415</v>
      </c>
      <c r="C417" s="230">
        <v>0</v>
      </c>
    </row>
    <row r="418" ht="18.75" customHeight="1" spans="1:3">
      <c r="A418" s="231">
        <v>2050702</v>
      </c>
      <c r="B418" s="231" t="s">
        <v>416</v>
      </c>
      <c r="C418" s="230">
        <v>0</v>
      </c>
    </row>
    <row r="419" ht="18.75" customHeight="1" spans="1:3">
      <c r="A419" s="231">
        <v>2050799</v>
      </c>
      <c r="B419" s="231" t="s">
        <v>417</v>
      </c>
      <c r="C419" s="230">
        <v>0</v>
      </c>
    </row>
    <row r="420" ht="18.75" customHeight="1" spans="1:3">
      <c r="A420" s="231">
        <v>20508</v>
      </c>
      <c r="B420" s="229" t="s">
        <v>418</v>
      </c>
      <c r="C420" s="230">
        <f>SUM(C421:C425)</f>
        <v>0</v>
      </c>
    </row>
    <row r="421" ht="18.75" customHeight="1" spans="1:3">
      <c r="A421" s="231">
        <v>2050801</v>
      </c>
      <c r="B421" s="231" t="s">
        <v>419</v>
      </c>
      <c r="C421" s="230">
        <v>0</v>
      </c>
    </row>
    <row r="422" ht="18.75" customHeight="1" spans="1:3">
      <c r="A422" s="231">
        <v>2050802</v>
      </c>
      <c r="B422" s="231" t="s">
        <v>420</v>
      </c>
      <c r="C422" s="230">
        <v>0</v>
      </c>
    </row>
    <row r="423" ht="18.75" customHeight="1" spans="1:3">
      <c r="A423" s="231">
        <v>2050803</v>
      </c>
      <c r="B423" s="231" t="s">
        <v>421</v>
      </c>
      <c r="C423" s="230">
        <v>0</v>
      </c>
    </row>
    <row r="424" ht="18.75" customHeight="1" spans="1:3">
      <c r="A424" s="231">
        <v>2050804</v>
      </c>
      <c r="B424" s="231" t="s">
        <v>422</v>
      </c>
      <c r="C424" s="230">
        <v>0</v>
      </c>
    </row>
    <row r="425" ht="18.75" customHeight="1" spans="1:3">
      <c r="A425" s="231">
        <v>2050899</v>
      </c>
      <c r="B425" s="231" t="s">
        <v>423</v>
      </c>
      <c r="C425" s="230">
        <v>0</v>
      </c>
    </row>
    <row r="426" ht="18.75" customHeight="1" spans="1:3">
      <c r="A426" s="231">
        <v>20509</v>
      </c>
      <c r="B426" s="229" t="s">
        <v>424</v>
      </c>
      <c r="C426" s="230">
        <f>SUM(C427:C432)</f>
        <v>0</v>
      </c>
    </row>
    <row r="427" ht="18.75" customHeight="1" spans="1:3">
      <c r="A427" s="231">
        <v>2050901</v>
      </c>
      <c r="B427" s="231" t="s">
        <v>425</v>
      </c>
      <c r="C427" s="230">
        <v>0</v>
      </c>
    </row>
    <row r="428" ht="18.75" customHeight="1" spans="1:3">
      <c r="A428" s="231">
        <v>2050902</v>
      </c>
      <c r="B428" s="231" t="s">
        <v>426</v>
      </c>
      <c r="C428" s="230">
        <v>0</v>
      </c>
    </row>
    <row r="429" ht="18.75" customHeight="1" spans="1:3">
      <c r="A429" s="231">
        <v>2050903</v>
      </c>
      <c r="B429" s="231" t="s">
        <v>427</v>
      </c>
      <c r="C429" s="230">
        <v>0</v>
      </c>
    </row>
    <row r="430" ht="18.75" customHeight="1" spans="1:3">
      <c r="A430" s="231">
        <v>2050904</v>
      </c>
      <c r="B430" s="231" t="s">
        <v>428</v>
      </c>
      <c r="C430" s="230">
        <v>0</v>
      </c>
    </row>
    <row r="431" ht="18.75" customHeight="1" spans="1:3">
      <c r="A431" s="231">
        <v>2050905</v>
      </c>
      <c r="B431" s="231" t="s">
        <v>429</v>
      </c>
      <c r="C431" s="230">
        <v>0</v>
      </c>
    </row>
    <row r="432" ht="18.75" customHeight="1" spans="1:3">
      <c r="A432" s="231">
        <v>2050999</v>
      </c>
      <c r="B432" s="231" t="s">
        <v>430</v>
      </c>
      <c r="C432" s="230">
        <v>0</v>
      </c>
    </row>
    <row r="433" ht="18.75" customHeight="1" spans="1:3">
      <c r="A433" s="231">
        <v>20599</v>
      </c>
      <c r="B433" s="229" t="s">
        <v>431</v>
      </c>
      <c r="C433" s="230">
        <f>C434</f>
        <v>0</v>
      </c>
    </row>
    <row r="434" ht="18.75" customHeight="1" spans="1:3">
      <c r="A434" s="231">
        <v>2059999</v>
      </c>
      <c r="B434" s="231" t="s">
        <v>432</v>
      </c>
      <c r="C434" s="230">
        <v>0</v>
      </c>
    </row>
    <row r="435" ht="18.75" customHeight="1" spans="1:3">
      <c r="A435" s="231">
        <v>206</v>
      </c>
      <c r="B435" s="229" t="s">
        <v>118</v>
      </c>
      <c r="C435" s="230">
        <f>SUM(C436,C441,C450,C456,C461,C466,C471,C478,C482,C486)</f>
        <v>12023</v>
      </c>
    </row>
    <row r="436" ht="18.75" customHeight="1" spans="1:3">
      <c r="A436" s="231">
        <v>20601</v>
      </c>
      <c r="B436" s="229" t="s">
        <v>433</v>
      </c>
      <c r="C436" s="230">
        <f>SUM(C437:C440)</f>
        <v>466</v>
      </c>
    </row>
    <row r="437" ht="18.75" customHeight="1" spans="1:3">
      <c r="A437" s="231">
        <v>2060101</v>
      </c>
      <c r="B437" s="231" t="s">
        <v>160</v>
      </c>
      <c r="C437" s="230">
        <v>0</v>
      </c>
    </row>
    <row r="438" ht="18.75" customHeight="1" spans="1:3">
      <c r="A438" s="231">
        <v>2060102</v>
      </c>
      <c r="B438" s="231" t="s">
        <v>161</v>
      </c>
      <c r="C438" s="230">
        <v>0</v>
      </c>
    </row>
    <row r="439" ht="18.75" customHeight="1" spans="1:3">
      <c r="A439" s="231">
        <v>2060103</v>
      </c>
      <c r="B439" s="231" t="s">
        <v>162</v>
      </c>
      <c r="C439" s="230">
        <v>0</v>
      </c>
    </row>
    <row r="440" ht="18.75" customHeight="1" spans="1:3">
      <c r="A440" s="231">
        <v>2060199</v>
      </c>
      <c r="B440" s="231" t="s">
        <v>434</v>
      </c>
      <c r="C440" s="230">
        <v>466</v>
      </c>
    </row>
    <row r="441" ht="18.75" customHeight="1" spans="1:3">
      <c r="A441" s="231">
        <v>20602</v>
      </c>
      <c r="B441" s="229" t="s">
        <v>435</v>
      </c>
      <c r="C441" s="230">
        <f>SUM(C442:C449)</f>
        <v>0</v>
      </c>
    </row>
    <row r="442" ht="18.75" customHeight="1" spans="1:3">
      <c r="A442" s="231">
        <v>2060201</v>
      </c>
      <c r="B442" s="231" t="s">
        <v>436</v>
      </c>
      <c r="C442" s="230">
        <v>0</v>
      </c>
    </row>
    <row r="443" ht="18.75" customHeight="1" spans="1:3">
      <c r="A443" s="231">
        <v>2060203</v>
      </c>
      <c r="B443" s="231" t="s">
        <v>437</v>
      </c>
      <c r="C443" s="230">
        <v>0</v>
      </c>
    </row>
    <row r="444" ht="18.75" customHeight="1" spans="1:3">
      <c r="A444" s="231">
        <v>2060204</v>
      </c>
      <c r="B444" s="231" t="s">
        <v>438</v>
      </c>
      <c r="C444" s="230">
        <v>0</v>
      </c>
    </row>
    <row r="445" ht="18.75" customHeight="1" spans="1:3">
      <c r="A445" s="231">
        <v>2060205</v>
      </c>
      <c r="B445" s="231" t="s">
        <v>439</v>
      </c>
      <c r="C445" s="230">
        <v>0</v>
      </c>
    </row>
    <row r="446" ht="18.75" customHeight="1" spans="1:3">
      <c r="A446" s="231">
        <v>2060206</v>
      </c>
      <c r="B446" s="231" t="s">
        <v>440</v>
      </c>
      <c r="C446" s="230">
        <v>0</v>
      </c>
    </row>
    <row r="447" ht="18.75" customHeight="1" spans="1:3">
      <c r="A447" s="231">
        <v>2060207</v>
      </c>
      <c r="B447" s="231" t="s">
        <v>441</v>
      </c>
      <c r="C447" s="230">
        <v>0</v>
      </c>
    </row>
    <row r="448" ht="18.75" customHeight="1" spans="1:3">
      <c r="A448" s="231">
        <v>2060208</v>
      </c>
      <c r="B448" s="231" t="s">
        <v>442</v>
      </c>
      <c r="C448" s="230">
        <v>0</v>
      </c>
    </row>
    <row r="449" ht="18.75" customHeight="1" spans="1:3">
      <c r="A449" s="231">
        <v>2060299</v>
      </c>
      <c r="B449" s="231" t="s">
        <v>443</v>
      </c>
      <c r="C449" s="230">
        <v>0</v>
      </c>
    </row>
    <row r="450" ht="18.75" customHeight="1" spans="1:3">
      <c r="A450" s="231">
        <v>20603</v>
      </c>
      <c r="B450" s="229" t="s">
        <v>444</v>
      </c>
      <c r="C450" s="230">
        <f>SUM(C451:C455)</f>
        <v>0</v>
      </c>
    </row>
    <row r="451" ht="18.75" customHeight="1" spans="1:3">
      <c r="A451" s="231">
        <v>2060301</v>
      </c>
      <c r="B451" s="231" t="s">
        <v>436</v>
      </c>
      <c r="C451" s="230">
        <v>0</v>
      </c>
    </row>
    <row r="452" ht="18.75" customHeight="1" spans="1:3">
      <c r="A452" s="231">
        <v>2060302</v>
      </c>
      <c r="B452" s="231" t="s">
        <v>445</v>
      </c>
      <c r="C452" s="230">
        <v>0</v>
      </c>
    </row>
    <row r="453" ht="18.75" customHeight="1" spans="1:3">
      <c r="A453" s="231">
        <v>2060303</v>
      </c>
      <c r="B453" s="231" t="s">
        <v>446</v>
      </c>
      <c r="C453" s="230">
        <v>0</v>
      </c>
    </row>
    <row r="454" ht="18.75" customHeight="1" spans="1:3">
      <c r="A454" s="231">
        <v>2060304</v>
      </c>
      <c r="B454" s="231" t="s">
        <v>447</v>
      </c>
      <c r="C454" s="230">
        <v>0</v>
      </c>
    </row>
    <row r="455" ht="18.75" customHeight="1" spans="1:3">
      <c r="A455" s="231">
        <v>2060399</v>
      </c>
      <c r="B455" s="231" t="s">
        <v>448</v>
      </c>
      <c r="C455" s="230">
        <v>0</v>
      </c>
    </row>
    <row r="456" ht="18.75" customHeight="1" spans="1:3">
      <c r="A456" s="231">
        <v>20604</v>
      </c>
      <c r="B456" s="229" t="s">
        <v>449</v>
      </c>
      <c r="C456" s="230">
        <f>SUM(C457:C460)</f>
        <v>900</v>
      </c>
    </row>
    <row r="457" ht="18.75" customHeight="1" spans="1:3">
      <c r="A457" s="231">
        <v>2060401</v>
      </c>
      <c r="B457" s="231" t="s">
        <v>436</v>
      </c>
      <c r="C457" s="230">
        <v>0</v>
      </c>
    </row>
    <row r="458" ht="18.75" customHeight="1" spans="1:3">
      <c r="A458" s="231">
        <v>2060404</v>
      </c>
      <c r="B458" s="231" t="s">
        <v>450</v>
      </c>
      <c r="C458" s="230">
        <v>714</v>
      </c>
    </row>
    <row r="459" ht="18.75" customHeight="1" spans="1:3">
      <c r="A459" s="231">
        <v>2060405</v>
      </c>
      <c r="B459" s="231" t="s">
        <v>451</v>
      </c>
      <c r="C459" s="230">
        <v>0</v>
      </c>
    </row>
    <row r="460" ht="18.75" customHeight="1" spans="1:3">
      <c r="A460" s="231">
        <v>2060499</v>
      </c>
      <c r="B460" s="231" t="s">
        <v>452</v>
      </c>
      <c r="C460" s="230">
        <v>186</v>
      </c>
    </row>
    <row r="461" ht="18.75" customHeight="1" spans="1:3">
      <c r="A461" s="231">
        <v>20605</v>
      </c>
      <c r="B461" s="229" t="s">
        <v>453</v>
      </c>
      <c r="C461" s="230">
        <f>SUM(C462:C465)</f>
        <v>8832</v>
      </c>
    </row>
    <row r="462" ht="18.75" customHeight="1" spans="1:3">
      <c r="A462" s="231">
        <v>2060501</v>
      </c>
      <c r="B462" s="231" t="s">
        <v>436</v>
      </c>
      <c r="C462" s="230">
        <v>0</v>
      </c>
    </row>
    <row r="463" ht="18.75" customHeight="1" spans="1:3">
      <c r="A463" s="231">
        <v>2060502</v>
      </c>
      <c r="B463" s="231" t="s">
        <v>454</v>
      </c>
      <c r="C463" s="230">
        <v>8712</v>
      </c>
    </row>
    <row r="464" ht="18.75" customHeight="1" spans="1:3">
      <c r="A464" s="231">
        <v>2060503</v>
      </c>
      <c r="B464" s="231" t="s">
        <v>455</v>
      </c>
      <c r="C464" s="230">
        <v>0</v>
      </c>
    </row>
    <row r="465" ht="18.75" customHeight="1" spans="1:3">
      <c r="A465" s="231">
        <v>2060599</v>
      </c>
      <c r="B465" s="231" t="s">
        <v>456</v>
      </c>
      <c r="C465" s="230">
        <v>120</v>
      </c>
    </row>
    <row r="466" ht="18.75" customHeight="1" spans="1:3">
      <c r="A466" s="231">
        <v>20606</v>
      </c>
      <c r="B466" s="229" t="s">
        <v>457</v>
      </c>
      <c r="C466" s="230">
        <f>SUM(C467:C470)</f>
        <v>0</v>
      </c>
    </row>
    <row r="467" ht="18.75" customHeight="1" spans="1:3">
      <c r="A467" s="231">
        <v>2060601</v>
      </c>
      <c r="B467" s="231" t="s">
        <v>458</v>
      </c>
      <c r="C467" s="230">
        <v>0</v>
      </c>
    </row>
    <row r="468" ht="18.75" customHeight="1" spans="1:3">
      <c r="A468" s="231">
        <v>2060602</v>
      </c>
      <c r="B468" s="231" t="s">
        <v>459</v>
      </c>
      <c r="C468" s="230">
        <v>0</v>
      </c>
    </row>
    <row r="469" ht="18.75" customHeight="1" spans="1:3">
      <c r="A469" s="231">
        <v>2060603</v>
      </c>
      <c r="B469" s="231" t="s">
        <v>460</v>
      </c>
      <c r="C469" s="230">
        <v>0</v>
      </c>
    </row>
    <row r="470" ht="18.75" customHeight="1" spans="1:3">
      <c r="A470" s="231">
        <v>2060699</v>
      </c>
      <c r="B470" s="231" t="s">
        <v>461</v>
      </c>
      <c r="C470" s="230">
        <v>0</v>
      </c>
    </row>
    <row r="471" ht="18.75" customHeight="1" spans="1:3">
      <c r="A471" s="231">
        <v>20607</v>
      </c>
      <c r="B471" s="229" t="s">
        <v>462</v>
      </c>
      <c r="C471" s="230">
        <f>SUM(C472:C477)</f>
        <v>0</v>
      </c>
    </row>
    <row r="472" ht="18.75" customHeight="1" spans="1:3">
      <c r="A472" s="231">
        <v>2060701</v>
      </c>
      <c r="B472" s="231" t="s">
        <v>436</v>
      </c>
      <c r="C472" s="230">
        <v>0</v>
      </c>
    </row>
    <row r="473" ht="18.75" customHeight="1" spans="1:3">
      <c r="A473" s="231">
        <v>2060702</v>
      </c>
      <c r="B473" s="231" t="s">
        <v>463</v>
      </c>
      <c r="C473" s="230">
        <v>0</v>
      </c>
    </row>
    <row r="474" ht="18.75" customHeight="1" spans="1:3">
      <c r="A474" s="231">
        <v>2060703</v>
      </c>
      <c r="B474" s="231" t="s">
        <v>464</v>
      </c>
      <c r="C474" s="230">
        <v>0</v>
      </c>
    </row>
    <row r="475" ht="18.75" customHeight="1" spans="1:3">
      <c r="A475" s="231">
        <v>2060704</v>
      </c>
      <c r="B475" s="231" t="s">
        <v>465</v>
      </c>
      <c r="C475" s="230">
        <v>0</v>
      </c>
    </row>
    <row r="476" ht="18.75" customHeight="1" spans="1:3">
      <c r="A476" s="231">
        <v>2060705</v>
      </c>
      <c r="B476" s="231" t="s">
        <v>466</v>
      </c>
      <c r="C476" s="230">
        <v>0</v>
      </c>
    </row>
    <row r="477" ht="18.75" customHeight="1" spans="1:3">
      <c r="A477" s="231">
        <v>2060799</v>
      </c>
      <c r="B477" s="231" t="s">
        <v>467</v>
      </c>
      <c r="C477" s="230">
        <v>0</v>
      </c>
    </row>
    <row r="478" ht="18.75" customHeight="1" spans="1:3">
      <c r="A478" s="231">
        <v>20608</v>
      </c>
      <c r="B478" s="229" t="s">
        <v>468</v>
      </c>
      <c r="C478" s="230">
        <f>SUM(C479:C481)</f>
        <v>0</v>
      </c>
    </row>
    <row r="479" ht="18.75" customHeight="1" spans="1:3">
      <c r="A479" s="231">
        <v>2060801</v>
      </c>
      <c r="B479" s="231" t="s">
        <v>469</v>
      </c>
      <c r="C479" s="230">
        <v>0</v>
      </c>
    </row>
    <row r="480" ht="18.75" customHeight="1" spans="1:3">
      <c r="A480" s="231">
        <v>2060802</v>
      </c>
      <c r="B480" s="231" t="s">
        <v>470</v>
      </c>
      <c r="C480" s="230">
        <v>0</v>
      </c>
    </row>
    <row r="481" ht="18.75" customHeight="1" spans="1:3">
      <c r="A481" s="231">
        <v>2060899</v>
      </c>
      <c r="B481" s="231" t="s">
        <v>471</v>
      </c>
      <c r="C481" s="230">
        <v>0</v>
      </c>
    </row>
    <row r="482" ht="18.75" customHeight="1" spans="1:3">
      <c r="A482" s="231">
        <v>20609</v>
      </c>
      <c r="B482" s="229" t="s">
        <v>472</v>
      </c>
      <c r="C482" s="230">
        <f>SUM(C483:C485)</f>
        <v>135</v>
      </c>
    </row>
    <row r="483" ht="18.75" customHeight="1" spans="1:3">
      <c r="A483" s="231">
        <v>2060901</v>
      </c>
      <c r="B483" s="231" t="s">
        <v>473</v>
      </c>
      <c r="C483" s="230">
        <v>0</v>
      </c>
    </row>
    <row r="484" ht="18.75" customHeight="1" spans="1:3">
      <c r="A484" s="231">
        <v>2060902</v>
      </c>
      <c r="B484" s="231" t="s">
        <v>474</v>
      </c>
      <c r="C484" s="230">
        <v>135</v>
      </c>
    </row>
    <row r="485" ht="18.75" customHeight="1" spans="1:3">
      <c r="A485" s="231">
        <v>2060999</v>
      </c>
      <c r="B485" s="231" t="s">
        <v>475</v>
      </c>
      <c r="C485" s="230">
        <v>0</v>
      </c>
    </row>
    <row r="486" ht="18.75" customHeight="1" spans="1:3">
      <c r="A486" s="231">
        <v>20699</v>
      </c>
      <c r="B486" s="229" t="s">
        <v>476</v>
      </c>
      <c r="C486" s="230">
        <f>SUM(C487:C490)</f>
        <v>1690</v>
      </c>
    </row>
    <row r="487" ht="18.75" customHeight="1" spans="1:3">
      <c r="A487" s="231">
        <v>2069901</v>
      </c>
      <c r="B487" s="231" t="s">
        <v>477</v>
      </c>
      <c r="C487" s="230">
        <v>0</v>
      </c>
    </row>
    <row r="488" ht="18.75" customHeight="1" spans="1:3">
      <c r="A488" s="231">
        <v>2069902</v>
      </c>
      <c r="B488" s="231" t="s">
        <v>478</v>
      </c>
      <c r="C488" s="230">
        <v>0</v>
      </c>
    </row>
    <row r="489" ht="18.75" customHeight="1" spans="1:3">
      <c r="A489" s="231">
        <v>2069903</v>
      </c>
      <c r="B489" s="231" t="s">
        <v>479</v>
      </c>
      <c r="C489" s="230">
        <v>0</v>
      </c>
    </row>
    <row r="490" ht="18.75" customHeight="1" spans="1:3">
      <c r="A490" s="231">
        <v>2069999</v>
      </c>
      <c r="B490" s="231" t="s">
        <v>480</v>
      </c>
      <c r="C490" s="230">
        <v>1690</v>
      </c>
    </row>
    <row r="491" ht="18.75" customHeight="1" spans="1:3">
      <c r="A491" s="231">
        <v>207</v>
      </c>
      <c r="B491" s="229" t="s">
        <v>481</v>
      </c>
      <c r="C491" s="230">
        <f>SUM(C492,C508,C516,C527,C536,C544)</f>
        <v>3566</v>
      </c>
    </row>
    <row r="492" ht="18.75" customHeight="1" spans="1:3">
      <c r="A492" s="231">
        <v>20701</v>
      </c>
      <c r="B492" s="229" t="s">
        <v>482</v>
      </c>
      <c r="C492" s="230">
        <f>SUM(C493:C507)</f>
        <v>1377</v>
      </c>
    </row>
    <row r="493" ht="18.75" customHeight="1" spans="1:3">
      <c r="A493" s="231">
        <v>2070101</v>
      </c>
      <c r="B493" s="231" t="s">
        <v>160</v>
      </c>
      <c r="C493" s="230">
        <v>0</v>
      </c>
    </row>
    <row r="494" ht="18.75" customHeight="1" spans="1:3">
      <c r="A494" s="231">
        <v>2070102</v>
      </c>
      <c r="B494" s="231" t="s">
        <v>161</v>
      </c>
      <c r="C494" s="230">
        <v>132</v>
      </c>
    </row>
    <row r="495" ht="18.75" customHeight="1" spans="1:3">
      <c r="A495" s="231">
        <v>2070103</v>
      </c>
      <c r="B495" s="231" t="s">
        <v>162</v>
      </c>
      <c r="C495" s="230">
        <v>0</v>
      </c>
    </row>
    <row r="496" ht="18.75" customHeight="1" spans="1:3">
      <c r="A496" s="231">
        <v>2070104</v>
      </c>
      <c r="B496" s="231" t="s">
        <v>483</v>
      </c>
      <c r="C496" s="230">
        <v>0</v>
      </c>
    </row>
    <row r="497" ht="18.75" customHeight="1" spans="1:3">
      <c r="A497" s="231">
        <v>2070105</v>
      </c>
      <c r="B497" s="231" t="s">
        <v>484</v>
      </c>
      <c r="C497" s="230">
        <v>0</v>
      </c>
    </row>
    <row r="498" ht="18.75" customHeight="1" spans="1:3">
      <c r="A498" s="231">
        <v>2070106</v>
      </c>
      <c r="B498" s="231" t="s">
        <v>485</v>
      </c>
      <c r="C498" s="230">
        <v>0</v>
      </c>
    </row>
    <row r="499" ht="18.75" customHeight="1" spans="1:3">
      <c r="A499" s="231">
        <v>2070107</v>
      </c>
      <c r="B499" s="231" t="s">
        <v>486</v>
      </c>
      <c r="C499" s="230">
        <v>0</v>
      </c>
    </row>
    <row r="500" ht="18.75" customHeight="1" spans="1:3">
      <c r="A500" s="231">
        <v>2070108</v>
      </c>
      <c r="B500" s="231" t="s">
        <v>487</v>
      </c>
      <c r="C500" s="230">
        <v>0</v>
      </c>
    </row>
    <row r="501" ht="18.75" customHeight="1" spans="1:3">
      <c r="A501" s="231">
        <v>2070109</v>
      </c>
      <c r="B501" s="231" t="s">
        <v>488</v>
      </c>
      <c r="C501" s="230">
        <v>0</v>
      </c>
    </row>
    <row r="502" ht="18.75" customHeight="1" spans="1:3">
      <c r="A502" s="231">
        <v>2070110</v>
      </c>
      <c r="B502" s="231" t="s">
        <v>489</v>
      </c>
      <c r="C502" s="230">
        <v>0</v>
      </c>
    </row>
    <row r="503" ht="18.75" customHeight="1" spans="1:3">
      <c r="A503" s="231">
        <v>2070111</v>
      </c>
      <c r="B503" s="231" t="s">
        <v>490</v>
      </c>
      <c r="C503" s="230">
        <v>0</v>
      </c>
    </row>
    <row r="504" ht="18.75" customHeight="1" spans="1:3">
      <c r="A504" s="231">
        <v>2070112</v>
      </c>
      <c r="B504" s="231" t="s">
        <v>491</v>
      </c>
      <c r="C504" s="230">
        <v>0</v>
      </c>
    </row>
    <row r="505" ht="18.75" customHeight="1" spans="1:3">
      <c r="A505" s="231">
        <v>2070113</v>
      </c>
      <c r="B505" s="231" t="s">
        <v>492</v>
      </c>
      <c r="C505" s="230">
        <v>0</v>
      </c>
    </row>
    <row r="506" ht="18.75" customHeight="1" spans="1:3">
      <c r="A506" s="231">
        <v>2070114</v>
      </c>
      <c r="B506" s="231" t="s">
        <v>493</v>
      </c>
      <c r="C506" s="230">
        <v>0</v>
      </c>
    </row>
    <row r="507" ht="18.75" customHeight="1" spans="1:3">
      <c r="A507" s="231">
        <v>2070199</v>
      </c>
      <c r="B507" s="231" t="s">
        <v>494</v>
      </c>
      <c r="C507" s="230">
        <v>1245</v>
      </c>
    </row>
    <row r="508" ht="18.75" customHeight="1" spans="1:3">
      <c r="A508" s="231">
        <v>20702</v>
      </c>
      <c r="B508" s="229" t="s">
        <v>495</v>
      </c>
      <c r="C508" s="230">
        <f>SUM(C509:C515)</f>
        <v>215</v>
      </c>
    </row>
    <row r="509" ht="18.75" customHeight="1" spans="1:3">
      <c r="A509" s="231">
        <v>2070201</v>
      </c>
      <c r="B509" s="231" t="s">
        <v>160</v>
      </c>
      <c r="C509" s="230">
        <v>106</v>
      </c>
    </row>
    <row r="510" ht="18.75" customHeight="1" spans="1:3">
      <c r="A510" s="231">
        <v>2070202</v>
      </c>
      <c r="B510" s="231" t="s">
        <v>161</v>
      </c>
      <c r="C510" s="230">
        <v>0</v>
      </c>
    </row>
    <row r="511" ht="18.75" customHeight="1" spans="1:3">
      <c r="A511" s="231">
        <v>2070203</v>
      </c>
      <c r="B511" s="231" t="s">
        <v>162</v>
      </c>
      <c r="C511" s="230">
        <v>0</v>
      </c>
    </row>
    <row r="512" ht="18.75" customHeight="1" spans="1:3">
      <c r="A512" s="231">
        <v>2070204</v>
      </c>
      <c r="B512" s="231" t="s">
        <v>496</v>
      </c>
      <c r="C512" s="230">
        <v>0</v>
      </c>
    </row>
    <row r="513" ht="18.75" customHeight="1" spans="1:3">
      <c r="A513" s="231">
        <v>2070205</v>
      </c>
      <c r="B513" s="231" t="s">
        <v>497</v>
      </c>
      <c r="C513" s="230">
        <v>109</v>
      </c>
    </row>
    <row r="514" ht="18.75" customHeight="1" spans="1:3">
      <c r="A514" s="231">
        <v>2070206</v>
      </c>
      <c r="B514" s="231" t="s">
        <v>498</v>
      </c>
      <c r="C514" s="230">
        <v>0</v>
      </c>
    </row>
    <row r="515" ht="18.75" customHeight="1" spans="1:3">
      <c r="A515" s="231">
        <v>2070299</v>
      </c>
      <c r="B515" s="231" t="s">
        <v>499</v>
      </c>
      <c r="C515" s="230">
        <v>0</v>
      </c>
    </row>
    <row r="516" ht="18.75" customHeight="1" spans="1:3">
      <c r="A516" s="231">
        <v>20703</v>
      </c>
      <c r="B516" s="229" t="s">
        <v>500</v>
      </c>
      <c r="C516" s="230">
        <f>SUM(C517:C526)</f>
        <v>293</v>
      </c>
    </row>
    <row r="517" ht="18.75" customHeight="1" spans="1:3">
      <c r="A517" s="231">
        <v>2070301</v>
      </c>
      <c r="B517" s="231" t="s">
        <v>160</v>
      </c>
      <c r="C517" s="230">
        <v>132</v>
      </c>
    </row>
    <row r="518" ht="18.75" customHeight="1" spans="1:3">
      <c r="A518" s="231">
        <v>2070302</v>
      </c>
      <c r="B518" s="231" t="s">
        <v>161</v>
      </c>
      <c r="C518" s="230">
        <v>0</v>
      </c>
    </row>
    <row r="519" ht="18.75" customHeight="1" spans="1:3">
      <c r="A519" s="231">
        <v>2070303</v>
      </c>
      <c r="B519" s="231" t="s">
        <v>162</v>
      </c>
      <c r="C519" s="230">
        <v>2</v>
      </c>
    </row>
    <row r="520" ht="18.75" customHeight="1" spans="1:3">
      <c r="A520" s="231">
        <v>2070304</v>
      </c>
      <c r="B520" s="231" t="s">
        <v>501</v>
      </c>
      <c r="C520" s="230">
        <v>0</v>
      </c>
    </row>
    <row r="521" ht="18.75" customHeight="1" spans="1:3">
      <c r="A521" s="231">
        <v>2070305</v>
      </c>
      <c r="B521" s="231" t="s">
        <v>502</v>
      </c>
      <c r="C521" s="230">
        <v>0</v>
      </c>
    </row>
    <row r="522" ht="18.75" customHeight="1" spans="1:3">
      <c r="A522" s="231">
        <v>2070306</v>
      </c>
      <c r="B522" s="231" t="s">
        <v>503</v>
      </c>
      <c r="C522" s="230">
        <v>50</v>
      </c>
    </row>
    <row r="523" ht="18.75" customHeight="1" spans="1:3">
      <c r="A523" s="231">
        <v>2070307</v>
      </c>
      <c r="B523" s="231" t="s">
        <v>504</v>
      </c>
      <c r="C523" s="230">
        <v>109</v>
      </c>
    </row>
    <row r="524" ht="18.75" customHeight="1" spans="1:3">
      <c r="A524" s="231">
        <v>2070308</v>
      </c>
      <c r="B524" s="231" t="s">
        <v>505</v>
      </c>
      <c r="C524" s="230">
        <v>0</v>
      </c>
    </row>
    <row r="525" ht="18.75" customHeight="1" spans="1:3">
      <c r="A525" s="231">
        <v>2070309</v>
      </c>
      <c r="B525" s="231" t="s">
        <v>506</v>
      </c>
      <c r="C525" s="230">
        <v>0</v>
      </c>
    </row>
    <row r="526" ht="18.75" customHeight="1" spans="1:3">
      <c r="A526" s="231">
        <v>2070399</v>
      </c>
      <c r="B526" s="231" t="s">
        <v>507</v>
      </c>
      <c r="C526" s="230">
        <v>0</v>
      </c>
    </row>
    <row r="527" ht="18.75" customHeight="1" spans="1:3">
      <c r="A527" s="231">
        <v>20706</v>
      </c>
      <c r="B527" s="232" t="s">
        <v>508</v>
      </c>
      <c r="C527" s="230">
        <f>SUM(C528:C535)</f>
        <v>2</v>
      </c>
    </row>
    <row r="528" ht="18.75" customHeight="1" spans="1:3">
      <c r="A528" s="231">
        <v>2070601</v>
      </c>
      <c r="B528" s="233" t="s">
        <v>160</v>
      </c>
      <c r="C528" s="230">
        <v>0</v>
      </c>
    </row>
    <row r="529" ht="18.75" customHeight="1" spans="1:3">
      <c r="A529" s="231">
        <v>2070602</v>
      </c>
      <c r="B529" s="233" t="s">
        <v>161</v>
      </c>
      <c r="C529" s="230">
        <v>0</v>
      </c>
    </row>
    <row r="530" ht="18.75" customHeight="1" spans="1:3">
      <c r="A530" s="231">
        <v>2070603</v>
      </c>
      <c r="B530" s="233" t="s">
        <v>162</v>
      </c>
      <c r="C530" s="230">
        <v>0</v>
      </c>
    </row>
    <row r="531" ht="18.75" customHeight="1" spans="1:3">
      <c r="A531" s="231">
        <v>2070604</v>
      </c>
      <c r="B531" s="233" t="s">
        <v>509</v>
      </c>
      <c r="C531" s="230">
        <v>0</v>
      </c>
    </row>
    <row r="532" ht="18.75" customHeight="1" spans="1:3">
      <c r="A532" s="231">
        <v>2070605</v>
      </c>
      <c r="B532" s="233" t="s">
        <v>510</v>
      </c>
      <c r="C532" s="230">
        <v>0</v>
      </c>
    </row>
    <row r="533" ht="18.75" customHeight="1" spans="1:3">
      <c r="A533" s="231">
        <v>2070606</v>
      </c>
      <c r="B533" s="233" t="s">
        <v>511</v>
      </c>
      <c r="C533" s="230">
        <v>0</v>
      </c>
    </row>
    <row r="534" ht="18.75" customHeight="1" spans="1:3">
      <c r="A534" s="231">
        <v>2070607</v>
      </c>
      <c r="B534" s="233" t="s">
        <v>512</v>
      </c>
      <c r="C534" s="230">
        <v>2</v>
      </c>
    </row>
    <row r="535" ht="18.75" customHeight="1" spans="1:3">
      <c r="A535" s="231">
        <v>2070699</v>
      </c>
      <c r="B535" s="233" t="s">
        <v>513</v>
      </c>
      <c r="C535" s="230">
        <v>0</v>
      </c>
    </row>
    <row r="536" ht="18.75" customHeight="1" spans="1:3">
      <c r="A536" s="231">
        <v>20708</v>
      </c>
      <c r="B536" s="232" t="s">
        <v>514</v>
      </c>
      <c r="C536" s="230">
        <f>SUM(C537:C543)</f>
        <v>10</v>
      </c>
    </row>
    <row r="537" ht="18.75" customHeight="1" spans="1:3">
      <c r="A537" s="231">
        <v>2070801</v>
      </c>
      <c r="B537" s="233" t="s">
        <v>160</v>
      </c>
      <c r="C537" s="230">
        <v>0</v>
      </c>
    </row>
    <row r="538" ht="18.75" customHeight="1" spans="1:3">
      <c r="A538" s="231">
        <v>2070802</v>
      </c>
      <c r="B538" s="233" t="s">
        <v>161</v>
      </c>
      <c r="C538" s="230">
        <v>0</v>
      </c>
    </row>
    <row r="539" ht="18.75" customHeight="1" spans="1:3">
      <c r="A539" s="231">
        <v>2070803</v>
      </c>
      <c r="B539" s="233" t="s">
        <v>162</v>
      </c>
      <c r="C539" s="230">
        <v>0</v>
      </c>
    </row>
    <row r="540" ht="18.75" customHeight="1" spans="1:3">
      <c r="A540" s="231">
        <v>2070806</v>
      </c>
      <c r="B540" s="233" t="s">
        <v>515</v>
      </c>
      <c r="C540" s="230">
        <v>0</v>
      </c>
    </row>
    <row r="541" ht="18.75" customHeight="1" spans="1:3">
      <c r="A541" s="231">
        <v>2070807</v>
      </c>
      <c r="B541" s="233" t="s">
        <v>516</v>
      </c>
      <c r="C541" s="230">
        <v>0</v>
      </c>
    </row>
    <row r="542" ht="18.75" customHeight="1" spans="1:3">
      <c r="A542" s="231">
        <v>2070808</v>
      </c>
      <c r="B542" s="233" t="s">
        <v>517</v>
      </c>
      <c r="C542" s="230">
        <v>0</v>
      </c>
    </row>
    <row r="543" ht="18.75" customHeight="1" spans="1:3">
      <c r="A543" s="231">
        <v>2070899</v>
      </c>
      <c r="B543" s="233" t="s">
        <v>518</v>
      </c>
      <c r="C543" s="230">
        <v>10</v>
      </c>
    </row>
    <row r="544" ht="18.75" customHeight="1" spans="1:3">
      <c r="A544" s="231">
        <v>20799</v>
      </c>
      <c r="B544" s="229" t="s">
        <v>519</v>
      </c>
      <c r="C544" s="230">
        <f>SUM(C545:C547)</f>
        <v>1669</v>
      </c>
    </row>
    <row r="545" ht="18.75" customHeight="1" spans="1:3">
      <c r="A545" s="231">
        <v>2079902</v>
      </c>
      <c r="B545" s="231" t="s">
        <v>520</v>
      </c>
      <c r="C545" s="230">
        <v>0</v>
      </c>
    </row>
    <row r="546" ht="18.75" customHeight="1" spans="1:3">
      <c r="A546" s="231">
        <v>2079903</v>
      </c>
      <c r="B546" s="231" t="s">
        <v>521</v>
      </c>
      <c r="C546" s="230">
        <v>150</v>
      </c>
    </row>
    <row r="547" ht="18.75" customHeight="1" spans="1:3">
      <c r="A547" s="231">
        <v>2079999</v>
      </c>
      <c r="B547" s="231" t="s">
        <v>522</v>
      </c>
      <c r="C547" s="230">
        <v>1519</v>
      </c>
    </row>
    <row r="548" ht="18.75" customHeight="1" spans="1:3">
      <c r="A548" s="231">
        <v>208</v>
      </c>
      <c r="B548" s="229" t="s">
        <v>120</v>
      </c>
      <c r="C548" s="230">
        <f>SUM(C549,C568,C576,C578,C587,C591,C601,C610,C617,C625,C634,C639,C642,C645,C648,C651,C654,C658,C662,C670,C673)</f>
        <v>6488</v>
      </c>
    </row>
    <row r="549" ht="18.75" customHeight="1" spans="1:3">
      <c r="A549" s="231">
        <v>20801</v>
      </c>
      <c r="B549" s="229" t="s">
        <v>523</v>
      </c>
      <c r="C549" s="230">
        <f>SUM(C550:C567)</f>
        <v>174</v>
      </c>
    </row>
    <row r="550" ht="18.75" customHeight="1" spans="1:3">
      <c r="A550" s="231">
        <v>2080101</v>
      </c>
      <c r="B550" s="231" t="s">
        <v>160</v>
      </c>
      <c r="C550" s="230">
        <v>56</v>
      </c>
    </row>
    <row r="551" ht="18.75" customHeight="1" spans="1:3">
      <c r="A551" s="231">
        <v>2080102</v>
      </c>
      <c r="B551" s="231" t="s">
        <v>161</v>
      </c>
      <c r="C551" s="230">
        <v>0</v>
      </c>
    </row>
    <row r="552" ht="18.75" customHeight="1" spans="1:3">
      <c r="A552" s="231">
        <v>2080103</v>
      </c>
      <c r="B552" s="231" t="s">
        <v>162</v>
      </c>
      <c r="C552" s="230">
        <v>6</v>
      </c>
    </row>
    <row r="553" ht="18.75" customHeight="1" spans="1:3">
      <c r="A553" s="231">
        <v>2080104</v>
      </c>
      <c r="B553" s="231" t="s">
        <v>524</v>
      </c>
      <c r="C553" s="230">
        <v>0</v>
      </c>
    </row>
    <row r="554" ht="18.75" customHeight="1" spans="1:3">
      <c r="A554" s="231">
        <v>2080105</v>
      </c>
      <c r="B554" s="231" t="s">
        <v>525</v>
      </c>
      <c r="C554" s="230">
        <v>0</v>
      </c>
    </row>
    <row r="555" ht="18.75" customHeight="1" spans="1:3">
      <c r="A555" s="231">
        <v>2080106</v>
      </c>
      <c r="B555" s="231" t="s">
        <v>526</v>
      </c>
      <c r="C555" s="230">
        <v>0</v>
      </c>
    </row>
    <row r="556" ht="18.75" customHeight="1" spans="1:3">
      <c r="A556" s="231">
        <v>2080107</v>
      </c>
      <c r="B556" s="231" t="s">
        <v>527</v>
      </c>
      <c r="C556" s="230">
        <v>44</v>
      </c>
    </row>
    <row r="557" ht="18.75" customHeight="1" spans="1:3">
      <c r="A557" s="231">
        <v>2080108</v>
      </c>
      <c r="B557" s="231" t="s">
        <v>201</v>
      </c>
      <c r="C557" s="230">
        <v>0</v>
      </c>
    </row>
    <row r="558" ht="18.75" customHeight="1" spans="1:3">
      <c r="A558" s="231">
        <v>2080109</v>
      </c>
      <c r="B558" s="231" t="s">
        <v>528</v>
      </c>
      <c r="C558" s="230">
        <v>0</v>
      </c>
    </row>
    <row r="559" ht="18.75" customHeight="1" spans="1:3">
      <c r="A559" s="231">
        <v>2080110</v>
      </c>
      <c r="B559" s="231" t="s">
        <v>529</v>
      </c>
      <c r="C559" s="230">
        <v>0</v>
      </c>
    </row>
    <row r="560" ht="18.75" customHeight="1" spans="1:3">
      <c r="A560" s="231">
        <v>2080111</v>
      </c>
      <c r="B560" s="231" t="s">
        <v>530</v>
      </c>
      <c r="C560" s="230">
        <v>0</v>
      </c>
    </row>
    <row r="561" ht="18.75" customHeight="1" spans="1:3">
      <c r="A561" s="231">
        <v>2080112</v>
      </c>
      <c r="B561" s="231" t="s">
        <v>531</v>
      </c>
      <c r="C561" s="230">
        <v>30</v>
      </c>
    </row>
    <row r="562" ht="18.75" customHeight="1" spans="1:3">
      <c r="A562" s="231">
        <v>2080113</v>
      </c>
      <c r="B562" s="231" t="s">
        <v>532</v>
      </c>
      <c r="C562" s="230">
        <v>0</v>
      </c>
    </row>
    <row r="563" ht="18.75" customHeight="1" spans="1:3">
      <c r="A563" s="231">
        <v>2080114</v>
      </c>
      <c r="B563" s="231" t="s">
        <v>533</v>
      </c>
      <c r="C563" s="230">
        <v>0</v>
      </c>
    </row>
    <row r="564" ht="18.75" customHeight="1" spans="1:3">
      <c r="A564" s="231">
        <v>2080115</v>
      </c>
      <c r="B564" s="231" t="s">
        <v>534</v>
      </c>
      <c r="C564" s="230">
        <v>0</v>
      </c>
    </row>
    <row r="565" ht="18.75" customHeight="1" spans="1:3">
      <c r="A565" s="231">
        <v>2080116</v>
      </c>
      <c r="B565" s="231" t="s">
        <v>535</v>
      </c>
      <c r="C565" s="230">
        <v>10</v>
      </c>
    </row>
    <row r="566" ht="18.75" customHeight="1" spans="1:3">
      <c r="A566" s="231">
        <v>2080150</v>
      </c>
      <c r="B566" s="231" t="s">
        <v>169</v>
      </c>
      <c r="C566" s="230">
        <v>0</v>
      </c>
    </row>
    <row r="567" ht="18.75" customHeight="1" spans="1:3">
      <c r="A567" s="231">
        <v>2080199</v>
      </c>
      <c r="B567" s="231" t="s">
        <v>536</v>
      </c>
      <c r="C567" s="230">
        <v>28</v>
      </c>
    </row>
    <row r="568" ht="18.75" customHeight="1" spans="1:3">
      <c r="A568" s="231">
        <v>20802</v>
      </c>
      <c r="B568" s="229" t="s">
        <v>537</v>
      </c>
      <c r="C568" s="230">
        <f>SUM(C569:C575)</f>
        <v>1329</v>
      </c>
    </row>
    <row r="569" ht="18.75" customHeight="1" spans="1:3">
      <c r="A569" s="231">
        <v>2080201</v>
      </c>
      <c r="B569" s="231" t="s">
        <v>160</v>
      </c>
      <c r="C569" s="230">
        <v>0</v>
      </c>
    </row>
    <row r="570" ht="18.75" customHeight="1" spans="1:3">
      <c r="A570" s="231">
        <v>2080202</v>
      </c>
      <c r="B570" s="231" t="s">
        <v>161</v>
      </c>
      <c r="C570" s="230">
        <v>0</v>
      </c>
    </row>
    <row r="571" ht="18.75" customHeight="1" spans="1:3">
      <c r="A571" s="231">
        <v>2080203</v>
      </c>
      <c r="B571" s="231" t="s">
        <v>162</v>
      </c>
      <c r="C571" s="230">
        <v>0</v>
      </c>
    </row>
    <row r="572" ht="18.75" customHeight="1" spans="1:3">
      <c r="A572" s="231">
        <v>2080206</v>
      </c>
      <c r="B572" s="231" t="s">
        <v>538</v>
      </c>
      <c r="C572" s="230">
        <v>0</v>
      </c>
    </row>
    <row r="573" ht="18.75" customHeight="1" spans="1:3">
      <c r="A573" s="231">
        <v>2080207</v>
      </c>
      <c r="B573" s="231" t="s">
        <v>539</v>
      </c>
      <c r="C573" s="230">
        <v>0</v>
      </c>
    </row>
    <row r="574" ht="18.75" customHeight="1" spans="1:3">
      <c r="A574" s="231">
        <v>2080208</v>
      </c>
      <c r="B574" s="231" t="s">
        <v>540</v>
      </c>
      <c r="C574" s="230">
        <v>1188</v>
      </c>
    </row>
    <row r="575" ht="18.75" customHeight="1" spans="1:3">
      <c r="A575" s="231">
        <v>2080299</v>
      </c>
      <c r="B575" s="231" t="s">
        <v>541</v>
      </c>
      <c r="C575" s="230">
        <v>141</v>
      </c>
    </row>
    <row r="576" ht="18.75" customHeight="1" spans="1:3">
      <c r="A576" s="231">
        <v>20804</v>
      </c>
      <c r="B576" s="229" t="s">
        <v>542</v>
      </c>
      <c r="C576" s="230">
        <f>C577</f>
        <v>0</v>
      </c>
    </row>
    <row r="577" ht="18.75" customHeight="1" spans="1:3">
      <c r="A577" s="231">
        <v>2080402</v>
      </c>
      <c r="B577" s="231" t="s">
        <v>543</v>
      </c>
      <c r="C577" s="230">
        <v>0</v>
      </c>
    </row>
    <row r="578" ht="18.75" customHeight="1" spans="1:3">
      <c r="A578" s="231">
        <v>20805</v>
      </c>
      <c r="B578" s="229" t="s">
        <v>544</v>
      </c>
      <c r="C578" s="230">
        <f>SUM(C579:C586)</f>
        <v>1146</v>
      </c>
    </row>
    <row r="579" ht="18.75" customHeight="1" spans="1:3">
      <c r="A579" s="231">
        <v>2080501</v>
      </c>
      <c r="B579" s="231" t="s">
        <v>545</v>
      </c>
      <c r="C579" s="230">
        <v>133</v>
      </c>
    </row>
    <row r="580" ht="18.75" customHeight="1" spans="1:3">
      <c r="A580" s="231">
        <v>2080502</v>
      </c>
      <c r="B580" s="231" t="s">
        <v>546</v>
      </c>
      <c r="C580" s="230">
        <v>295</v>
      </c>
    </row>
    <row r="581" ht="18.75" customHeight="1" spans="1:3">
      <c r="A581" s="231">
        <v>2080503</v>
      </c>
      <c r="B581" s="231" t="s">
        <v>547</v>
      </c>
      <c r="C581" s="230">
        <v>0</v>
      </c>
    </row>
    <row r="582" ht="18.75" customHeight="1" spans="1:3">
      <c r="A582" s="231">
        <v>2080505</v>
      </c>
      <c r="B582" s="231" t="s">
        <v>548</v>
      </c>
      <c r="C582" s="230">
        <v>501</v>
      </c>
    </row>
    <row r="583" ht="18.75" customHeight="1" spans="1:3">
      <c r="A583" s="231">
        <v>2080506</v>
      </c>
      <c r="B583" s="231" t="s">
        <v>549</v>
      </c>
      <c r="C583" s="230">
        <v>217</v>
      </c>
    </row>
    <row r="584" ht="18.75" customHeight="1" spans="1:3">
      <c r="A584" s="231">
        <v>2080507</v>
      </c>
      <c r="B584" s="231" t="s">
        <v>550</v>
      </c>
      <c r="C584" s="230">
        <v>0</v>
      </c>
    </row>
    <row r="585" ht="18.75" customHeight="1" spans="1:3">
      <c r="A585" s="231">
        <v>2080508</v>
      </c>
      <c r="B585" s="231" t="s">
        <v>551</v>
      </c>
      <c r="C585" s="230">
        <v>0</v>
      </c>
    </row>
    <row r="586" ht="18.75" customHeight="1" spans="1:3">
      <c r="A586" s="231">
        <v>2080599</v>
      </c>
      <c r="B586" s="231" t="s">
        <v>552</v>
      </c>
      <c r="C586" s="230">
        <v>0</v>
      </c>
    </row>
    <row r="587" ht="18.75" customHeight="1" spans="1:3">
      <c r="A587" s="231">
        <v>20806</v>
      </c>
      <c r="B587" s="229" t="s">
        <v>553</v>
      </c>
      <c r="C587" s="230">
        <f>SUM(C588:C590)</f>
        <v>0</v>
      </c>
    </row>
    <row r="588" ht="18.75" customHeight="1" spans="1:3">
      <c r="A588" s="231">
        <v>2080601</v>
      </c>
      <c r="B588" s="231" t="s">
        <v>554</v>
      </c>
      <c r="C588" s="230">
        <v>0</v>
      </c>
    </row>
    <row r="589" ht="18.75" customHeight="1" spans="1:3">
      <c r="A589" s="231">
        <v>2080602</v>
      </c>
      <c r="B589" s="231" t="s">
        <v>555</v>
      </c>
      <c r="C589" s="230">
        <v>0</v>
      </c>
    </row>
    <row r="590" ht="18.75" customHeight="1" spans="1:3">
      <c r="A590" s="231">
        <v>2080699</v>
      </c>
      <c r="B590" s="231" t="s">
        <v>556</v>
      </c>
      <c r="C590" s="230">
        <v>0</v>
      </c>
    </row>
    <row r="591" ht="18.75" customHeight="1" spans="1:3">
      <c r="A591" s="231">
        <v>20807</v>
      </c>
      <c r="B591" s="229" t="s">
        <v>557</v>
      </c>
      <c r="C591" s="230">
        <f>SUM(C592:C600)</f>
        <v>639</v>
      </c>
    </row>
    <row r="592" ht="18.75" customHeight="1" spans="1:3">
      <c r="A592" s="231">
        <v>2080701</v>
      </c>
      <c r="B592" s="231" t="s">
        <v>558</v>
      </c>
      <c r="C592" s="230">
        <v>70</v>
      </c>
    </row>
    <row r="593" ht="18.75" customHeight="1" spans="1:3">
      <c r="A593" s="231">
        <v>2080702</v>
      </c>
      <c r="B593" s="231" t="s">
        <v>559</v>
      </c>
      <c r="C593" s="230">
        <v>0</v>
      </c>
    </row>
    <row r="594" ht="18.75" customHeight="1" spans="1:3">
      <c r="A594" s="231">
        <v>2080704</v>
      </c>
      <c r="B594" s="231" t="s">
        <v>560</v>
      </c>
      <c r="C594" s="230">
        <v>0</v>
      </c>
    </row>
    <row r="595" ht="18.75" customHeight="1" spans="1:3">
      <c r="A595" s="231">
        <v>2080705</v>
      </c>
      <c r="B595" s="231" t="s">
        <v>561</v>
      </c>
      <c r="C595" s="230">
        <v>0</v>
      </c>
    </row>
    <row r="596" ht="18.75" customHeight="1" spans="1:3">
      <c r="A596" s="231">
        <v>2080709</v>
      </c>
      <c r="B596" s="231" t="s">
        <v>562</v>
      </c>
      <c r="C596" s="230">
        <v>0</v>
      </c>
    </row>
    <row r="597" ht="18.75" customHeight="1" spans="1:3">
      <c r="A597" s="231">
        <v>2080711</v>
      </c>
      <c r="B597" s="231" t="s">
        <v>563</v>
      </c>
      <c r="C597" s="230">
        <v>0</v>
      </c>
    </row>
    <row r="598" ht="18.75" customHeight="1" spans="1:3">
      <c r="A598" s="231">
        <v>2080712</v>
      </c>
      <c r="B598" s="231" t="s">
        <v>564</v>
      </c>
      <c r="C598" s="230">
        <v>0</v>
      </c>
    </row>
    <row r="599" ht="18.75" customHeight="1" spans="1:3">
      <c r="A599" s="231">
        <v>2080713</v>
      </c>
      <c r="B599" s="231" t="s">
        <v>565</v>
      </c>
      <c r="C599" s="230">
        <v>0</v>
      </c>
    </row>
    <row r="600" ht="18.75" customHeight="1" spans="1:3">
      <c r="A600" s="231">
        <v>2080799</v>
      </c>
      <c r="B600" s="231" t="s">
        <v>566</v>
      </c>
      <c r="C600" s="230">
        <v>569</v>
      </c>
    </row>
    <row r="601" ht="18.75" customHeight="1" spans="1:3">
      <c r="A601" s="231">
        <v>20808</v>
      </c>
      <c r="B601" s="229" t="s">
        <v>567</v>
      </c>
      <c r="C601" s="230">
        <f>SUM(C602:C609)</f>
        <v>1076</v>
      </c>
    </row>
    <row r="602" ht="18.75" customHeight="1" spans="1:3">
      <c r="A602" s="231">
        <v>2080801</v>
      </c>
      <c r="B602" s="231" t="s">
        <v>568</v>
      </c>
      <c r="C602" s="230">
        <v>0</v>
      </c>
    </row>
    <row r="603" ht="18.75" customHeight="1" spans="1:3">
      <c r="A603" s="231">
        <v>2080802</v>
      </c>
      <c r="B603" s="231" t="s">
        <v>569</v>
      </c>
      <c r="C603" s="230">
        <v>0</v>
      </c>
    </row>
    <row r="604" ht="18.75" customHeight="1" spans="1:3">
      <c r="A604" s="231">
        <v>2080803</v>
      </c>
      <c r="B604" s="231" t="s">
        <v>570</v>
      </c>
      <c r="C604" s="230">
        <v>0</v>
      </c>
    </row>
    <row r="605" ht="18.75" customHeight="1" spans="1:3">
      <c r="A605" s="231">
        <v>2080805</v>
      </c>
      <c r="B605" s="231" t="s">
        <v>571</v>
      </c>
      <c r="C605" s="230">
        <v>262</v>
      </c>
    </row>
    <row r="606" ht="18.75" customHeight="1" spans="1:3">
      <c r="A606" s="231">
        <v>2080806</v>
      </c>
      <c r="B606" s="231" t="s">
        <v>572</v>
      </c>
      <c r="C606" s="230">
        <v>0</v>
      </c>
    </row>
    <row r="607" ht="18.75" customHeight="1" spans="1:3">
      <c r="A607" s="231">
        <v>2080807</v>
      </c>
      <c r="B607" s="231" t="s">
        <v>573</v>
      </c>
      <c r="C607" s="230">
        <v>0</v>
      </c>
    </row>
    <row r="608" ht="18.75" customHeight="1" spans="1:3">
      <c r="A608" s="231">
        <v>2080808</v>
      </c>
      <c r="B608" s="231" t="s">
        <v>574</v>
      </c>
      <c r="C608" s="230">
        <v>0</v>
      </c>
    </row>
    <row r="609" ht="18.75" customHeight="1" spans="1:3">
      <c r="A609" s="231">
        <v>2080899</v>
      </c>
      <c r="B609" s="231" t="s">
        <v>575</v>
      </c>
      <c r="C609" s="230">
        <v>814</v>
      </c>
    </row>
    <row r="610" ht="18.75" customHeight="1" spans="1:3">
      <c r="A610" s="231">
        <v>20809</v>
      </c>
      <c r="B610" s="229" t="s">
        <v>576</v>
      </c>
      <c r="C610" s="230">
        <f>SUM(C611:C616)</f>
        <v>98</v>
      </c>
    </row>
    <row r="611" ht="18.75" customHeight="1" spans="1:3">
      <c r="A611" s="231">
        <v>2080901</v>
      </c>
      <c r="B611" s="231" t="s">
        <v>577</v>
      </c>
      <c r="C611" s="230">
        <v>40</v>
      </c>
    </row>
    <row r="612" ht="18.75" customHeight="1" spans="1:3">
      <c r="A612" s="231">
        <v>2080902</v>
      </c>
      <c r="B612" s="231" t="s">
        <v>578</v>
      </c>
      <c r="C612" s="230">
        <v>0</v>
      </c>
    </row>
    <row r="613" ht="18.75" customHeight="1" spans="1:3">
      <c r="A613" s="231">
        <v>2080903</v>
      </c>
      <c r="B613" s="231" t="s">
        <v>579</v>
      </c>
      <c r="C613" s="230">
        <v>0</v>
      </c>
    </row>
    <row r="614" ht="18.75" customHeight="1" spans="1:3">
      <c r="A614" s="231">
        <v>2080904</v>
      </c>
      <c r="B614" s="231" t="s">
        <v>580</v>
      </c>
      <c r="C614" s="230">
        <v>0</v>
      </c>
    </row>
    <row r="615" ht="18.75" customHeight="1" spans="1:3">
      <c r="A615" s="231">
        <v>2080905</v>
      </c>
      <c r="B615" s="231" t="s">
        <v>581</v>
      </c>
      <c r="C615" s="230">
        <v>5</v>
      </c>
    </row>
    <row r="616" ht="18.75" customHeight="1" spans="1:3">
      <c r="A616" s="231">
        <v>2080999</v>
      </c>
      <c r="B616" s="231" t="s">
        <v>582</v>
      </c>
      <c r="C616" s="230">
        <v>53</v>
      </c>
    </row>
    <row r="617" ht="18.75" customHeight="1" spans="1:3">
      <c r="A617" s="231">
        <v>20810</v>
      </c>
      <c r="B617" s="229" t="s">
        <v>583</v>
      </c>
      <c r="C617" s="230">
        <f>SUM(C618:C624)</f>
        <v>24</v>
      </c>
    </row>
    <row r="618" ht="18.75" customHeight="1" spans="1:3">
      <c r="A618" s="231">
        <v>2081001</v>
      </c>
      <c r="B618" s="231" t="s">
        <v>584</v>
      </c>
      <c r="C618" s="230">
        <v>2</v>
      </c>
    </row>
    <row r="619" ht="18.75" customHeight="1" spans="1:3">
      <c r="A619" s="231">
        <v>2081002</v>
      </c>
      <c r="B619" s="231" t="s">
        <v>585</v>
      </c>
      <c r="C619" s="230">
        <v>3</v>
      </c>
    </row>
    <row r="620" ht="18.75" customHeight="1" spans="1:3">
      <c r="A620" s="231">
        <v>2081003</v>
      </c>
      <c r="B620" s="231" t="s">
        <v>586</v>
      </c>
      <c r="C620" s="230">
        <v>0</v>
      </c>
    </row>
    <row r="621" ht="18.75" customHeight="1" spans="1:3">
      <c r="A621" s="231">
        <v>2081004</v>
      </c>
      <c r="B621" s="231" t="s">
        <v>587</v>
      </c>
      <c r="C621" s="230">
        <v>19</v>
      </c>
    </row>
    <row r="622" ht="18.75" customHeight="1" spans="1:3">
      <c r="A622" s="231">
        <v>2081005</v>
      </c>
      <c r="B622" s="231" t="s">
        <v>588</v>
      </c>
      <c r="C622" s="230">
        <v>0</v>
      </c>
    </row>
    <row r="623" ht="18.75" customHeight="1" spans="1:3">
      <c r="A623" s="231">
        <v>2081006</v>
      </c>
      <c r="B623" s="231" t="s">
        <v>589</v>
      </c>
      <c r="C623" s="230">
        <v>0</v>
      </c>
    </row>
    <row r="624" ht="18.75" customHeight="1" spans="1:3">
      <c r="A624" s="231">
        <v>2081099</v>
      </c>
      <c r="B624" s="231" t="s">
        <v>590</v>
      </c>
      <c r="C624" s="230">
        <v>0</v>
      </c>
    </row>
    <row r="625" ht="18.75" customHeight="1" spans="1:3">
      <c r="A625" s="231">
        <v>20811</v>
      </c>
      <c r="B625" s="229" t="s">
        <v>591</v>
      </c>
      <c r="C625" s="230">
        <f>SUM(C626:C633)</f>
        <v>83</v>
      </c>
    </row>
    <row r="626" ht="18.75" customHeight="1" spans="1:3">
      <c r="A626" s="231">
        <v>2081101</v>
      </c>
      <c r="B626" s="231" t="s">
        <v>160</v>
      </c>
      <c r="C626" s="230">
        <v>0</v>
      </c>
    </row>
    <row r="627" ht="18.75" customHeight="1" spans="1:3">
      <c r="A627" s="231">
        <v>2081102</v>
      </c>
      <c r="B627" s="231" t="s">
        <v>161</v>
      </c>
      <c r="C627" s="230">
        <v>0</v>
      </c>
    </row>
    <row r="628" ht="18.75" customHeight="1" spans="1:3">
      <c r="A628" s="231">
        <v>2081103</v>
      </c>
      <c r="B628" s="231" t="s">
        <v>162</v>
      </c>
      <c r="C628" s="230">
        <v>0</v>
      </c>
    </row>
    <row r="629" ht="18.75" customHeight="1" spans="1:3">
      <c r="A629" s="231">
        <v>2081104</v>
      </c>
      <c r="B629" s="231" t="s">
        <v>592</v>
      </c>
      <c r="C629" s="230">
        <v>0</v>
      </c>
    </row>
    <row r="630" ht="18.75" customHeight="1" spans="1:3">
      <c r="A630" s="231">
        <v>2081105</v>
      </c>
      <c r="B630" s="231" t="s">
        <v>593</v>
      </c>
      <c r="C630" s="230">
        <v>0</v>
      </c>
    </row>
    <row r="631" ht="18.75" customHeight="1" spans="1:3">
      <c r="A631" s="231">
        <v>2081106</v>
      </c>
      <c r="B631" s="231" t="s">
        <v>594</v>
      </c>
      <c r="C631" s="230">
        <v>0</v>
      </c>
    </row>
    <row r="632" ht="18.75" customHeight="1" spans="1:3">
      <c r="A632" s="231">
        <v>2081107</v>
      </c>
      <c r="B632" s="231" t="s">
        <v>595</v>
      </c>
      <c r="C632" s="230">
        <v>63</v>
      </c>
    </row>
    <row r="633" ht="18.75" customHeight="1" spans="1:3">
      <c r="A633" s="231">
        <v>2081199</v>
      </c>
      <c r="B633" s="231" t="s">
        <v>596</v>
      </c>
      <c r="C633" s="230">
        <v>20</v>
      </c>
    </row>
    <row r="634" ht="18.75" customHeight="1" spans="1:3">
      <c r="A634" s="231">
        <v>20816</v>
      </c>
      <c r="B634" s="229" t="s">
        <v>597</v>
      </c>
      <c r="C634" s="230">
        <f>SUM(C635:C638)</f>
        <v>0</v>
      </c>
    </row>
    <row r="635" ht="18.75" customHeight="1" spans="1:3">
      <c r="A635" s="231">
        <v>2081601</v>
      </c>
      <c r="B635" s="231" t="s">
        <v>160</v>
      </c>
      <c r="C635" s="230">
        <v>0</v>
      </c>
    </row>
    <row r="636" ht="18.75" customHeight="1" spans="1:3">
      <c r="A636" s="231">
        <v>2081602</v>
      </c>
      <c r="B636" s="231" t="s">
        <v>161</v>
      </c>
      <c r="C636" s="230">
        <v>0</v>
      </c>
    </row>
    <row r="637" ht="18.75" customHeight="1" spans="1:3">
      <c r="A637" s="231">
        <v>2081603</v>
      </c>
      <c r="B637" s="231" t="s">
        <v>162</v>
      </c>
      <c r="C637" s="230">
        <v>0</v>
      </c>
    </row>
    <row r="638" ht="18.75" customHeight="1" spans="1:3">
      <c r="A638" s="231">
        <v>2081699</v>
      </c>
      <c r="B638" s="231" t="s">
        <v>598</v>
      </c>
      <c r="C638" s="230">
        <v>0</v>
      </c>
    </row>
    <row r="639" ht="18.75" customHeight="1" spans="1:3">
      <c r="A639" s="231">
        <v>20819</v>
      </c>
      <c r="B639" s="229" t="s">
        <v>599</v>
      </c>
      <c r="C639" s="230">
        <f>SUM(C640:C641)</f>
        <v>786</v>
      </c>
    </row>
    <row r="640" ht="18.75" customHeight="1" spans="1:3">
      <c r="A640" s="231">
        <v>2081901</v>
      </c>
      <c r="B640" s="231" t="s">
        <v>600</v>
      </c>
      <c r="C640" s="230">
        <v>546</v>
      </c>
    </row>
    <row r="641" ht="18.75" customHeight="1" spans="1:3">
      <c r="A641" s="231">
        <v>2081902</v>
      </c>
      <c r="B641" s="231" t="s">
        <v>601</v>
      </c>
      <c r="C641" s="230">
        <v>240</v>
      </c>
    </row>
    <row r="642" ht="18.75" customHeight="1" spans="1:3">
      <c r="A642" s="231">
        <v>20820</v>
      </c>
      <c r="B642" s="229" t="s">
        <v>602</v>
      </c>
      <c r="C642" s="230">
        <f>SUM(C643:C644)</f>
        <v>52</v>
      </c>
    </row>
    <row r="643" ht="18.75" customHeight="1" spans="1:3">
      <c r="A643" s="231">
        <v>2082001</v>
      </c>
      <c r="B643" s="231" t="s">
        <v>603</v>
      </c>
      <c r="C643" s="230">
        <v>52</v>
      </c>
    </row>
    <row r="644" ht="18.75" customHeight="1" spans="1:3">
      <c r="A644" s="231">
        <v>2082002</v>
      </c>
      <c r="B644" s="231" t="s">
        <v>604</v>
      </c>
      <c r="C644" s="230">
        <v>0</v>
      </c>
    </row>
    <row r="645" ht="18.75" customHeight="1" spans="1:3">
      <c r="A645" s="231">
        <v>20821</v>
      </c>
      <c r="B645" s="229" t="s">
        <v>605</v>
      </c>
      <c r="C645" s="230">
        <f>SUM(C646:C647)</f>
        <v>500</v>
      </c>
    </row>
    <row r="646" ht="18.75" customHeight="1" spans="1:3">
      <c r="A646" s="231">
        <v>2082101</v>
      </c>
      <c r="B646" s="231" t="s">
        <v>606</v>
      </c>
      <c r="C646" s="230">
        <v>17</v>
      </c>
    </row>
    <row r="647" ht="18.75" customHeight="1" spans="1:3">
      <c r="A647" s="231">
        <v>2082102</v>
      </c>
      <c r="B647" s="231" t="s">
        <v>607</v>
      </c>
      <c r="C647" s="230">
        <v>483</v>
      </c>
    </row>
    <row r="648" ht="18.75" customHeight="1" spans="1:3">
      <c r="A648" s="231">
        <v>20824</v>
      </c>
      <c r="B648" s="229" t="s">
        <v>608</v>
      </c>
      <c r="C648" s="230">
        <f>SUM(C649:C650)</f>
        <v>0</v>
      </c>
    </row>
    <row r="649" ht="18.75" customHeight="1" spans="1:3">
      <c r="A649" s="231">
        <v>2082401</v>
      </c>
      <c r="B649" s="231" t="s">
        <v>609</v>
      </c>
      <c r="C649" s="230">
        <v>0</v>
      </c>
    </row>
    <row r="650" ht="18.75" customHeight="1" spans="1:3">
      <c r="A650" s="231">
        <v>2082402</v>
      </c>
      <c r="B650" s="231" t="s">
        <v>610</v>
      </c>
      <c r="C650" s="230">
        <v>0</v>
      </c>
    </row>
    <row r="651" ht="18.75" customHeight="1" spans="1:3">
      <c r="A651" s="231">
        <v>20825</v>
      </c>
      <c r="B651" s="229" t="s">
        <v>611</v>
      </c>
      <c r="C651" s="230">
        <f>SUM(C652:C653)</f>
        <v>7</v>
      </c>
    </row>
    <row r="652" ht="18.75" customHeight="1" spans="1:3">
      <c r="A652" s="231">
        <v>2082501</v>
      </c>
      <c r="B652" s="231" t="s">
        <v>612</v>
      </c>
      <c r="C652" s="230">
        <v>4</v>
      </c>
    </row>
    <row r="653" ht="18.75" customHeight="1" spans="1:3">
      <c r="A653" s="231">
        <v>2082502</v>
      </c>
      <c r="B653" s="231" t="s">
        <v>613</v>
      </c>
      <c r="C653" s="230">
        <v>3</v>
      </c>
    </row>
    <row r="654" ht="18.75" customHeight="1" spans="1:3">
      <c r="A654" s="231">
        <v>20826</v>
      </c>
      <c r="B654" s="229" t="s">
        <v>614</v>
      </c>
      <c r="C654" s="230">
        <f>SUM(C655:C657)</f>
        <v>122</v>
      </c>
    </row>
    <row r="655" ht="18.75" customHeight="1" spans="1:3">
      <c r="A655" s="231">
        <v>2082601</v>
      </c>
      <c r="B655" s="231" t="s">
        <v>615</v>
      </c>
      <c r="C655" s="230">
        <v>0</v>
      </c>
    </row>
    <row r="656" ht="18.75" customHeight="1" spans="1:3">
      <c r="A656" s="231">
        <v>2082602</v>
      </c>
      <c r="B656" s="231" t="s">
        <v>616</v>
      </c>
      <c r="C656" s="230">
        <v>122</v>
      </c>
    </row>
    <row r="657" ht="18.75" customHeight="1" spans="1:3">
      <c r="A657" s="231">
        <v>2082699</v>
      </c>
      <c r="B657" s="231" t="s">
        <v>617</v>
      </c>
      <c r="C657" s="230">
        <v>0</v>
      </c>
    </row>
    <row r="658" ht="18.75" customHeight="1" spans="1:3">
      <c r="A658" s="231">
        <v>20827</v>
      </c>
      <c r="B658" s="229" t="s">
        <v>618</v>
      </c>
      <c r="C658" s="230">
        <f>SUM(C659:C661)</f>
        <v>7</v>
      </c>
    </row>
    <row r="659" ht="18.75" customHeight="1" spans="1:3">
      <c r="A659" s="231">
        <v>2082701</v>
      </c>
      <c r="B659" s="231" t="s">
        <v>619</v>
      </c>
      <c r="C659" s="230">
        <v>0</v>
      </c>
    </row>
    <row r="660" ht="18.75" customHeight="1" spans="1:3">
      <c r="A660" s="231">
        <v>2082702</v>
      </c>
      <c r="B660" s="231" t="s">
        <v>620</v>
      </c>
      <c r="C660" s="230">
        <v>0</v>
      </c>
    </row>
    <row r="661" ht="18.75" customHeight="1" spans="1:3">
      <c r="A661" s="231">
        <v>2082799</v>
      </c>
      <c r="B661" s="231" t="s">
        <v>621</v>
      </c>
      <c r="C661" s="230">
        <v>7</v>
      </c>
    </row>
    <row r="662" ht="18.75" customHeight="1" spans="1:3">
      <c r="A662" s="231">
        <v>20828</v>
      </c>
      <c r="B662" s="229" t="s">
        <v>622</v>
      </c>
      <c r="C662" s="230">
        <f>SUM(C663:C669)</f>
        <v>6</v>
      </c>
    </row>
    <row r="663" ht="18.75" customHeight="1" spans="1:3">
      <c r="A663" s="231">
        <v>2082801</v>
      </c>
      <c r="B663" s="231" t="s">
        <v>160</v>
      </c>
      <c r="C663" s="230">
        <v>0</v>
      </c>
    </row>
    <row r="664" ht="18.75" customHeight="1" spans="1:3">
      <c r="A664" s="231">
        <v>2082802</v>
      </c>
      <c r="B664" s="231" t="s">
        <v>161</v>
      </c>
      <c r="C664" s="230">
        <v>0</v>
      </c>
    </row>
    <row r="665" ht="18.75" customHeight="1" spans="1:3">
      <c r="A665" s="231">
        <v>2082803</v>
      </c>
      <c r="B665" s="231" t="s">
        <v>162</v>
      </c>
      <c r="C665" s="230">
        <v>0</v>
      </c>
    </row>
    <row r="666" ht="18.75" customHeight="1" spans="1:3">
      <c r="A666" s="231">
        <v>2082804</v>
      </c>
      <c r="B666" s="231" t="s">
        <v>623</v>
      </c>
      <c r="C666" s="230">
        <v>0</v>
      </c>
    </row>
    <row r="667" ht="18.75" customHeight="1" spans="1:3">
      <c r="A667" s="231">
        <v>2082805</v>
      </c>
      <c r="B667" s="231" t="s">
        <v>624</v>
      </c>
      <c r="C667" s="230">
        <v>0</v>
      </c>
    </row>
    <row r="668" ht="18.75" customHeight="1" spans="1:3">
      <c r="A668" s="231">
        <v>2082850</v>
      </c>
      <c r="B668" s="231" t="s">
        <v>169</v>
      </c>
      <c r="C668" s="230">
        <v>0</v>
      </c>
    </row>
    <row r="669" ht="18.75" customHeight="1" spans="1:3">
      <c r="A669" s="231">
        <v>2082899</v>
      </c>
      <c r="B669" s="231" t="s">
        <v>625</v>
      </c>
      <c r="C669" s="230">
        <v>6</v>
      </c>
    </row>
    <row r="670" ht="18.75" customHeight="1" spans="1:3">
      <c r="A670" s="231">
        <v>20830</v>
      </c>
      <c r="B670" s="229" t="s">
        <v>626</v>
      </c>
      <c r="C670" s="230">
        <f>SUM(C671:C672)</f>
        <v>0</v>
      </c>
    </row>
    <row r="671" ht="18.75" customHeight="1" spans="1:3">
      <c r="A671" s="231">
        <v>2083001</v>
      </c>
      <c r="B671" s="231" t="s">
        <v>627</v>
      </c>
      <c r="C671" s="230">
        <v>0</v>
      </c>
    </row>
    <row r="672" ht="18.75" customHeight="1" spans="1:3">
      <c r="A672" s="231">
        <v>2083099</v>
      </c>
      <c r="B672" s="231" t="s">
        <v>628</v>
      </c>
      <c r="C672" s="230">
        <v>0</v>
      </c>
    </row>
    <row r="673" ht="18.75" customHeight="1" spans="1:3">
      <c r="A673" s="231">
        <v>20899</v>
      </c>
      <c r="B673" s="229" t="s">
        <v>629</v>
      </c>
      <c r="C673" s="230">
        <f>C674</f>
        <v>439</v>
      </c>
    </row>
    <row r="674" ht="18.75" customHeight="1" spans="1:3">
      <c r="A674" s="231">
        <v>2089999</v>
      </c>
      <c r="B674" s="231" t="s">
        <v>630</v>
      </c>
      <c r="C674" s="230">
        <v>439</v>
      </c>
    </row>
    <row r="675" ht="18.75" customHeight="1" spans="1:3">
      <c r="A675" s="231">
        <v>210</v>
      </c>
      <c r="B675" s="229" t="s">
        <v>150</v>
      </c>
      <c r="C675" s="230">
        <f>SUM(C676,C681,C696,C700,C712,C715,C719,C724,C728,C732,C735,C744,C746)</f>
        <v>6537</v>
      </c>
    </row>
    <row r="676" ht="18.75" customHeight="1" spans="1:3">
      <c r="A676" s="231">
        <v>21001</v>
      </c>
      <c r="B676" s="229" t="s">
        <v>631</v>
      </c>
      <c r="C676" s="230">
        <f>SUM(C677:C680)</f>
        <v>115</v>
      </c>
    </row>
    <row r="677" ht="18.75" customHeight="1" spans="1:3">
      <c r="A677" s="231">
        <v>2100101</v>
      </c>
      <c r="B677" s="231" t="s">
        <v>160</v>
      </c>
      <c r="C677" s="230">
        <v>0</v>
      </c>
    </row>
    <row r="678" ht="18.75" customHeight="1" spans="1:3">
      <c r="A678" s="231">
        <v>2100102</v>
      </c>
      <c r="B678" s="231" t="s">
        <v>161</v>
      </c>
      <c r="C678" s="230">
        <v>0</v>
      </c>
    </row>
    <row r="679" ht="18.75" customHeight="1" spans="1:3">
      <c r="A679" s="231">
        <v>2100103</v>
      </c>
      <c r="B679" s="231" t="s">
        <v>162</v>
      </c>
      <c r="C679" s="230">
        <v>0</v>
      </c>
    </row>
    <row r="680" ht="18.75" customHeight="1" spans="1:3">
      <c r="A680" s="231">
        <v>2100199</v>
      </c>
      <c r="B680" s="231" t="s">
        <v>632</v>
      </c>
      <c r="C680" s="230">
        <v>115</v>
      </c>
    </row>
    <row r="681" ht="18.75" customHeight="1" spans="1:3">
      <c r="A681" s="231">
        <v>21002</v>
      </c>
      <c r="B681" s="229" t="s">
        <v>633</v>
      </c>
      <c r="C681" s="230">
        <f>SUM(C682:C695)</f>
        <v>0</v>
      </c>
    </row>
    <row r="682" ht="18.75" customHeight="1" spans="1:3">
      <c r="A682" s="231">
        <v>2100201</v>
      </c>
      <c r="B682" s="231" t="s">
        <v>634</v>
      </c>
      <c r="C682" s="230">
        <v>0</v>
      </c>
    </row>
    <row r="683" ht="18.75" customHeight="1" spans="1:3">
      <c r="A683" s="231">
        <v>2100202</v>
      </c>
      <c r="B683" s="231" t="s">
        <v>635</v>
      </c>
      <c r="C683" s="230">
        <v>0</v>
      </c>
    </row>
    <row r="684" ht="18.75" customHeight="1" spans="1:3">
      <c r="A684" s="231">
        <v>2100203</v>
      </c>
      <c r="B684" s="231" t="s">
        <v>636</v>
      </c>
      <c r="C684" s="230">
        <v>0</v>
      </c>
    </row>
    <row r="685" ht="18.75" customHeight="1" spans="1:3">
      <c r="A685" s="231">
        <v>2100204</v>
      </c>
      <c r="B685" s="231" t="s">
        <v>637</v>
      </c>
      <c r="C685" s="230">
        <v>0</v>
      </c>
    </row>
    <row r="686" ht="18.75" customHeight="1" spans="1:3">
      <c r="A686" s="231">
        <v>2100205</v>
      </c>
      <c r="B686" s="231" t="s">
        <v>638</v>
      </c>
      <c r="C686" s="230">
        <v>0</v>
      </c>
    </row>
    <row r="687" ht="18.75" customHeight="1" spans="1:3">
      <c r="A687" s="231">
        <v>2100206</v>
      </c>
      <c r="B687" s="231" t="s">
        <v>639</v>
      </c>
      <c r="C687" s="230">
        <v>0</v>
      </c>
    </row>
    <row r="688" ht="18.75" customHeight="1" spans="1:3">
      <c r="A688" s="231">
        <v>2100207</v>
      </c>
      <c r="B688" s="231" t="s">
        <v>640</v>
      </c>
      <c r="C688" s="230">
        <v>0</v>
      </c>
    </row>
    <row r="689" ht="18.75" customHeight="1" spans="1:3">
      <c r="A689" s="231">
        <v>2100208</v>
      </c>
      <c r="B689" s="231" t="s">
        <v>641</v>
      </c>
      <c r="C689" s="230">
        <v>0</v>
      </c>
    </row>
    <row r="690" ht="18.75" customHeight="1" spans="1:3">
      <c r="A690" s="231">
        <v>2100209</v>
      </c>
      <c r="B690" s="231" t="s">
        <v>642</v>
      </c>
      <c r="C690" s="230">
        <v>0</v>
      </c>
    </row>
    <row r="691" ht="18.75" customHeight="1" spans="1:3">
      <c r="A691" s="231">
        <v>2100210</v>
      </c>
      <c r="B691" s="231" t="s">
        <v>643</v>
      </c>
      <c r="C691" s="230">
        <v>0</v>
      </c>
    </row>
    <row r="692" ht="18.75" customHeight="1" spans="1:3">
      <c r="A692" s="231">
        <v>2100211</v>
      </c>
      <c r="B692" s="231" t="s">
        <v>644</v>
      </c>
      <c r="C692" s="230">
        <v>0</v>
      </c>
    </row>
    <row r="693" ht="18.75" customHeight="1" spans="1:3">
      <c r="A693" s="231">
        <v>2100212</v>
      </c>
      <c r="B693" s="231" t="s">
        <v>645</v>
      </c>
      <c r="C693" s="230">
        <v>0</v>
      </c>
    </row>
    <row r="694" ht="18.75" customHeight="1" spans="1:3">
      <c r="A694" s="231">
        <v>2100213</v>
      </c>
      <c r="B694" s="231" t="s">
        <v>646</v>
      </c>
      <c r="C694" s="230">
        <v>0</v>
      </c>
    </row>
    <row r="695" ht="18.75" customHeight="1" spans="1:3">
      <c r="A695" s="231">
        <v>2100299</v>
      </c>
      <c r="B695" s="231" t="s">
        <v>647</v>
      </c>
      <c r="C695" s="230">
        <v>0</v>
      </c>
    </row>
    <row r="696" ht="18.75" customHeight="1" spans="1:3">
      <c r="A696" s="231">
        <v>21003</v>
      </c>
      <c r="B696" s="229" t="s">
        <v>648</v>
      </c>
      <c r="C696" s="230">
        <f>SUM(C697:C699)</f>
        <v>229</v>
      </c>
    </row>
    <row r="697" ht="18.75" customHeight="1" spans="1:3">
      <c r="A697" s="231">
        <v>2100301</v>
      </c>
      <c r="B697" s="231" t="s">
        <v>649</v>
      </c>
      <c r="C697" s="230">
        <v>0</v>
      </c>
    </row>
    <row r="698" ht="18.75" customHeight="1" spans="1:3">
      <c r="A698" s="231">
        <v>2100302</v>
      </c>
      <c r="B698" s="231" t="s">
        <v>650</v>
      </c>
      <c r="C698" s="230">
        <v>46</v>
      </c>
    </row>
    <row r="699" ht="18.75" customHeight="1" spans="1:3">
      <c r="A699" s="231">
        <v>2100399</v>
      </c>
      <c r="B699" s="231" t="s">
        <v>651</v>
      </c>
      <c r="C699" s="230">
        <v>183</v>
      </c>
    </row>
    <row r="700" ht="18.75" customHeight="1" spans="1:3">
      <c r="A700" s="231">
        <v>21004</v>
      </c>
      <c r="B700" s="229" t="s">
        <v>652</v>
      </c>
      <c r="C700" s="230">
        <f>SUM(C701:C711)</f>
        <v>4042</v>
      </c>
    </row>
    <row r="701" ht="18.75" customHeight="1" spans="1:3">
      <c r="A701" s="231">
        <v>2100401</v>
      </c>
      <c r="B701" s="231" t="s">
        <v>653</v>
      </c>
      <c r="C701" s="230">
        <v>0</v>
      </c>
    </row>
    <row r="702" ht="18.75" customHeight="1" spans="1:3">
      <c r="A702" s="231">
        <v>2100402</v>
      </c>
      <c r="B702" s="231" t="s">
        <v>654</v>
      </c>
      <c r="C702" s="230">
        <v>20</v>
      </c>
    </row>
    <row r="703" ht="18.75" customHeight="1" spans="1:3">
      <c r="A703" s="231">
        <v>2100403</v>
      </c>
      <c r="B703" s="231" t="s">
        <v>655</v>
      </c>
      <c r="C703" s="230">
        <v>0</v>
      </c>
    </row>
    <row r="704" ht="18.75" customHeight="1" spans="1:3">
      <c r="A704" s="231">
        <v>2100404</v>
      </c>
      <c r="B704" s="231" t="s">
        <v>656</v>
      </c>
      <c r="C704" s="230">
        <v>0</v>
      </c>
    </row>
    <row r="705" ht="18.75" customHeight="1" spans="1:3">
      <c r="A705" s="231">
        <v>2100405</v>
      </c>
      <c r="B705" s="231" t="s">
        <v>657</v>
      </c>
      <c r="C705" s="230">
        <v>0</v>
      </c>
    </row>
    <row r="706" ht="18.75" customHeight="1" spans="1:3">
      <c r="A706" s="231">
        <v>2100406</v>
      </c>
      <c r="B706" s="231" t="s">
        <v>658</v>
      </c>
      <c r="C706" s="230">
        <v>0</v>
      </c>
    </row>
    <row r="707" ht="18.75" customHeight="1" spans="1:3">
      <c r="A707" s="231">
        <v>2100407</v>
      </c>
      <c r="B707" s="231" t="s">
        <v>659</v>
      </c>
      <c r="C707" s="230">
        <v>0</v>
      </c>
    </row>
    <row r="708" ht="18.75" customHeight="1" spans="1:3">
      <c r="A708" s="231">
        <v>2100408</v>
      </c>
      <c r="B708" s="231" t="s">
        <v>660</v>
      </c>
      <c r="C708" s="230">
        <v>1341</v>
      </c>
    </row>
    <row r="709" ht="18.75" customHeight="1" spans="1:3">
      <c r="A709" s="231">
        <v>2100409</v>
      </c>
      <c r="B709" s="231" t="s">
        <v>661</v>
      </c>
      <c r="C709" s="230">
        <v>0</v>
      </c>
    </row>
    <row r="710" ht="18.75" customHeight="1" spans="1:3">
      <c r="A710" s="231">
        <v>2100410</v>
      </c>
      <c r="B710" s="231" t="s">
        <v>662</v>
      </c>
      <c r="C710" s="230">
        <v>2427</v>
      </c>
    </row>
    <row r="711" ht="18.75" customHeight="1" spans="1:3">
      <c r="A711" s="231">
        <v>2100499</v>
      </c>
      <c r="B711" s="231" t="s">
        <v>663</v>
      </c>
      <c r="C711" s="230">
        <v>254</v>
      </c>
    </row>
    <row r="712" ht="18.75" customHeight="1" spans="1:3">
      <c r="A712" s="231">
        <v>21006</v>
      </c>
      <c r="B712" s="229" t="s">
        <v>664</v>
      </c>
      <c r="C712" s="230">
        <f>SUM(C713:C714)</f>
        <v>30</v>
      </c>
    </row>
    <row r="713" ht="18.75" customHeight="1" spans="1:3">
      <c r="A713" s="231">
        <v>2100601</v>
      </c>
      <c r="B713" s="231" t="s">
        <v>665</v>
      </c>
      <c r="C713" s="230">
        <v>30</v>
      </c>
    </row>
    <row r="714" ht="18.75" customHeight="1" spans="1:3">
      <c r="A714" s="231">
        <v>2100699</v>
      </c>
      <c r="B714" s="231" t="s">
        <v>666</v>
      </c>
      <c r="C714" s="230">
        <v>0</v>
      </c>
    </row>
    <row r="715" ht="18.75" customHeight="1" spans="1:3">
      <c r="A715" s="231">
        <v>21007</v>
      </c>
      <c r="B715" s="229" t="s">
        <v>667</v>
      </c>
      <c r="C715" s="230">
        <f>SUM(C716:C718)</f>
        <v>551</v>
      </c>
    </row>
    <row r="716" ht="18.75" customHeight="1" spans="1:3">
      <c r="A716" s="231">
        <v>2100716</v>
      </c>
      <c r="B716" s="231" t="s">
        <v>668</v>
      </c>
      <c r="C716" s="230">
        <v>323</v>
      </c>
    </row>
    <row r="717" ht="18.75" customHeight="1" spans="1:3">
      <c r="A717" s="231">
        <v>2100717</v>
      </c>
      <c r="B717" s="231" t="s">
        <v>669</v>
      </c>
      <c r="C717" s="230">
        <v>225</v>
      </c>
    </row>
    <row r="718" ht="18.75" customHeight="1" spans="1:3">
      <c r="A718" s="231">
        <v>2100799</v>
      </c>
      <c r="B718" s="231" t="s">
        <v>670</v>
      </c>
      <c r="C718" s="230">
        <v>3</v>
      </c>
    </row>
    <row r="719" ht="18.75" customHeight="1" spans="1:3">
      <c r="A719" s="231">
        <v>21011</v>
      </c>
      <c r="B719" s="229" t="s">
        <v>671</v>
      </c>
      <c r="C719" s="230">
        <f>SUM(C720:C723)</f>
        <v>648</v>
      </c>
    </row>
    <row r="720" ht="18.75" customHeight="1" spans="1:3">
      <c r="A720" s="231">
        <v>2101101</v>
      </c>
      <c r="B720" s="231" t="s">
        <v>672</v>
      </c>
      <c r="C720" s="230">
        <v>199</v>
      </c>
    </row>
    <row r="721" ht="18.75" customHeight="1" spans="1:3">
      <c r="A721" s="231">
        <v>2101102</v>
      </c>
      <c r="B721" s="231" t="s">
        <v>673</v>
      </c>
      <c r="C721" s="230">
        <v>228</v>
      </c>
    </row>
    <row r="722" ht="18.75" customHeight="1" spans="1:3">
      <c r="A722" s="231">
        <v>2101103</v>
      </c>
      <c r="B722" s="231" t="s">
        <v>674</v>
      </c>
      <c r="C722" s="230">
        <v>221</v>
      </c>
    </row>
    <row r="723" ht="18.75" customHeight="1" spans="1:3">
      <c r="A723" s="231">
        <v>2101199</v>
      </c>
      <c r="B723" s="231" t="s">
        <v>675</v>
      </c>
      <c r="C723" s="230">
        <v>0</v>
      </c>
    </row>
    <row r="724" ht="18.75" customHeight="1" spans="1:3">
      <c r="A724" s="231">
        <v>21012</v>
      </c>
      <c r="B724" s="229" t="s">
        <v>676</v>
      </c>
      <c r="C724" s="230">
        <f>SUM(C725:C727)</f>
        <v>523</v>
      </c>
    </row>
    <row r="725" ht="18.75" customHeight="1" spans="1:3">
      <c r="A725" s="231">
        <v>2101201</v>
      </c>
      <c r="B725" s="231" t="s">
        <v>677</v>
      </c>
      <c r="C725" s="230">
        <v>0</v>
      </c>
    </row>
    <row r="726" ht="18.75" customHeight="1" spans="1:3">
      <c r="A726" s="231">
        <v>2101202</v>
      </c>
      <c r="B726" s="231" t="s">
        <v>678</v>
      </c>
      <c r="C726" s="230">
        <v>523</v>
      </c>
    </row>
    <row r="727" ht="18.75" customHeight="1" spans="1:3">
      <c r="A727" s="231">
        <v>2101299</v>
      </c>
      <c r="B727" s="231" t="s">
        <v>679</v>
      </c>
      <c r="C727" s="230">
        <v>0</v>
      </c>
    </row>
    <row r="728" ht="18.75" customHeight="1" spans="1:3">
      <c r="A728" s="231">
        <v>21013</v>
      </c>
      <c r="B728" s="229" t="s">
        <v>680</v>
      </c>
      <c r="C728" s="230">
        <f>SUM(C729:C731)</f>
        <v>326</v>
      </c>
    </row>
    <row r="729" ht="18.75" customHeight="1" spans="1:3">
      <c r="A729" s="231">
        <v>2101301</v>
      </c>
      <c r="B729" s="231" t="s">
        <v>681</v>
      </c>
      <c r="C729" s="230">
        <v>242</v>
      </c>
    </row>
    <row r="730" ht="18.75" customHeight="1" spans="1:3">
      <c r="A730" s="231">
        <v>2101302</v>
      </c>
      <c r="B730" s="231" t="s">
        <v>682</v>
      </c>
      <c r="C730" s="230">
        <v>0</v>
      </c>
    </row>
    <row r="731" ht="18.75" customHeight="1" spans="1:3">
      <c r="A731" s="231">
        <v>2101399</v>
      </c>
      <c r="B731" s="231" t="s">
        <v>683</v>
      </c>
      <c r="C731" s="230">
        <v>84</v>
      </c>
    </row>
    <row r="732" ht="18.75" customHeight="1" spans="1:3">
      <c r="A732" s="231">
        <v>21014</v>
      </c>
      <c r="B732" s="229" t="s">
        <v>684</v>
      </c>
      <c r="C732" s="230">
        <f>SUM(C733:C734)</f>
        <v>19</v>
      </c>
    </row>
    <row r="733" ht="18.75" customHeight="1" spans="1:3">
      <c r="A733" s="231">
        <v>2101401</v>
      </c>
      <c r="B733" s="231" t="s">
        <v>685</v>
      </c>
      <c r="C733" s="230">
        <v>19</v>
      </c>
    </row>
    <row r="734" ht="18.75" customHeight="1" spans="1:3">
      <c r="A734" s="231">
        <v>2101499</v>
      </c>
      <c r="B734" s="231" t="s">
        <v>686</v>
      </c>
      <c r="C734" s="230">
        <v>0</v>
      </c>
    </row>
    <row r="735" ht="18.75" customHeight="1" spans="1:3">
      <c r="A735" s="231">
        <v>21015</v>
      </c>
      <c r="B735" s="229" t="s">
        <v>687</v>
      </c>
      <c r="C735" s="230">
        <f>SUM(C736:C743)</f>
        <v>49</v>
      </c>
    </row>
    <row r="736" ht="18.75" customHeight="1" spans="1:3">
      <c r="A736" s="231">
        <v>2101501</v>
      </c>
      <c r="B736" s="231" t="s">
        <v>160</v>
      </c>
      <c r="C736" s="230">
        <v>16</v>
      </c>
    </row>
    <row r="737" ht="18.75" customHeight="1" spans="1:3">
      <c r="A737" s="231">
        <v>2101502</v>
      </c>
      <c r="B737" s="231" t="s">
        <v>161</v>
      </c>
      <c r="C737" s="230">
        <v>0</v>
      </c>
    </row>
    <row r="738" ht="18.75" customHeight="1" spans="1:3">
      <c r="A738" s="231">
        <v>2101503</v>
      </c>
      <c r="B738" s="231" t="s">
        <v>162</v>
      </c>
      <c r="C738" s="230">
        <v>0</v>
      </c>
    </row>
    <row r="739" ht="18.75" customHeight="1" spans="1:3">
      <c r="A739" s="231">
        <v>2101504</v>
      </c>
      <c r="B739" s="231" t="s">
        <v>201</v>
      </c>
      <c r="C739" s="230">
        <v>0</v>
      </c>
    </row>
    <row r="740" ht="18.75" customHeight="1" spans="1:3">
      <c r="A740" s="231">
        <v>2101505</v>
      </c>
      <c r="B740" s="231" t="s">
        <v>688</v>
      </c>
      <c r="C740" s="230">
        <v>0</v>
      </c>
    </row>
    <row r="741" ht="18.75" customHeight="1" spans="1:3">
      <c r="A741" s="231">
        <v>2101506</v>
      </c>
      <c r="B741" s="231" t="s">
        <v>689</v>
      </c>
      <c r="C741" s="230">
        <v>0</v>
      </c>
    </row>
    <row r="742" ht="18.75" customHeight="1" spans="1:3">
      <c r="A742" s="231">
        <v>2101550</v>
      </c>
      <c r="B742" s="231" t="s">
        <v>169</v>
      </c>
      <c r="C742" s="230">
        <v>0</v>
      </c>
    </row>
    <row r="743" ht="18.75" customHeight="1" spans="1:3">
      <c r="A743" s="231">
        <v>2101599</v>
      </c>
      <c r="B743" s="231" t="s">
        <v>690</v>
      </c>
      <c r="C743" s="230">
        <v>33</v>
      </c>
    </row>
    <row r="744" ht="18.75" customHeight="1" spans="1:3">
      <c r="A744" s="231">
        <v>21016</v>
      </c>
      <c r="B744" s="229" t="s">
        <v>691</v>
      </c>
      <c r="C744" s="230">
        <f>C745</f>
        <v>5</v>
      </c>
    </row>
    <row r="745" ht="18.75" customHeight="1" spans="1:3">
      <c r="A745" s="231">
        <v>2101601</v>
      </c>
      <c r="B745" s="231" t="s">
        <v>692</v>
      </c>
      <c r="C745" s="230">
        <v>5</v>
      </c>
    </row>
    <row r="746" ht="18.75" customHeight="1" spans="1:3">
      <c r="A746" s="231">
        <v>21099</v>
      </c>
      <c r="B746" s="229" t="s">
        <v>693</v>
      </c>
      <c r="C746" s="230">
        <f>C747</f>
        <v>0</v>
      </c>
    </row>
    <row r="747" ht="18.75" customHeight="1" spans="1:3">
      <c r="A747" s="231">
        <v>2109999</v>
      </c>
      <c r="B747" s="231" t="s">
        <v>694</v>
      </c>
      <c r="C747" s="230">
        <v>0</v>
      </c>
    </row>
    <row r="748" ht="18.75" customHeight="1" spans="1:3">
      <c r="A748" s="231">
        <v>211</v>
      </c>
      <c r="B748" s="229" t="s">
        <v>122</v>
      </c>
      <c r="C748" s="230">
        <f>SUM(C749,C759,C763,C772,C779,C786,C792,C795,C798,C800,C802,C808,C810,C812,C823)</f>
        <v>3029</v>
      </c>
    </row>
    <row r="749" ht="18.75" customHeight="1" spans="1:3">
      <c r="A749" s="231">
        <v>21101</v>
      </c>
      <c r="B749" s="229" t="s">
        <v>695</v>
      </c>
      <c r="C749" s="230">
        <f>SUM(C750:C758)</f>
        <v>182</v>
      </c>
    </row>
    <row r="750" ht="18.75" customHeight="1" spans="1:3">
      <c r="A750" s="231">
        <v>2110101</v>
      </c>
      <c r="B750" s="231" t="s">
        <v>160</v>
      </c>
      <c r="C750" s="230">
        <v>27</v>
      </c>
    </row>
    <row r="751" ht="18.75" customHeight="1" spans="1:3">
      <c r="A751" s="231">
        <v>2110102</v>
      </c>
      <c r="B751" s="231" t="s">
        <v>161</v>
      </c>
      <c r="C751" s="230">
        <v>0</v>
      </c>
    </row>
    <row r="752" ht="18.75" customHeight="1" spans="1:3">
      <c r="A752" s="231">
        <v>2110103</v>
      </c>
      <c r="B752" s="231" t="s">
        <v>162</v>
      </c>
      <c r="C752" s="230">
        <v>0</v>
      </c>
    </row>
    <row r="753" ht="18.75" customHeight="1" spans="1:3">
      <c r="A753" s="231">
        <v>2110104</v>
      </c>
      <c r="B753" s="231" t="s">
        <v>696</v>
      </c>
      <c r="C753" s="230">
        <v>0</v>
      </c>
    </row>
    <row r="754" ht="18.75" customHeight="1" spans="1:3">
      <c r="A754" s="231">
        <v>2110105</v>
      </c>
      <c r="B754" s="231" t="s">
        <v>697</v>
      </c>
      <c r="C754" s="230">
        <v>0</v>
      </c>
    </row>
    <row r="755" ht="18.75" customHeight="1" spans="1:3">
      <c r="A755" s="231">
        <v>2110106</v>
      </c>
      <c r="B755" s="231" t="s">
        <v>698</v>
      </c>
      <c r="C755" s="230">
        <v>0</v>
      </c>
    </row>
    <row r="756" ht="18.75" customHeight="1" spans="1:3">
      <c r="A756" s="231">
        <v>2110107</v>
      </c>
      <c r="B756" s="231" t="s">
        <v>699</v>
      </c>
      <c r="C756" s="230">
        <v>0</v>
      </c>
    </row>
    <row r="757" ht="18.75" customHeight="1" spans="1:3">
      <c r="A757" s="231">
        <v>2110108</v>
      </c>
      <c r="B757" s="231" t="s">
        <v>700</v>
      </c>
      <c r="C757" s="230">
        <v>0</v>
      </c>
    </row>
    <row r="758" ht="18.75" customHeight="1" spans="1:3">
      <c r="A758" s="231">
        <v>2110199</v>
      </c>
      <c r="B758" s="231" t="s">
        <v>701</v>
      </c>
      <c r="C758" s="230">
        <v>155</v>
      </c>
    </row>
    <row r="759" ht="18.75" customHeight="1" spans="1:3">
      <c r="A759" s="231">
        <v>21102</v>
      </c>
      <c r="B759" s="229" t="s">
        <v>702</v>
      </c>
      <c r="C759" s="230">
        <f>SUM(C760:C762)</f>
        <v>313</v>
      </c>
    </row>
    <row r="760" ht="18.75" customHeight="1" spans="1:3">
      <c r="A760" s="231">
        <v>2110203</v>
      </c>
      <c r="B760" s="231" t="s">
        <v>703</v>
      </c>
      <c r="C760" s="230">
        <v>0</v>
      </c>
    </row>
    <row r="761" ht="18.75" customHeight="1" spans="1:3">
      <c r="A761" s="231">
        <v>2110204</v>
      </c>
      <c r="B761" s="231" t="s">
        <v>704</v>
      </c>
      <c r="C761" s="230">
        <v>0</v>
      </c>
    </row>
    <row r="762" ht="18.75" customHeight="1" spans="1:3">
      <c r="A762" s="231">
        <v>2110299</v>
      </c>
      <c r="B762" s="231" t="s">
        <v>705</v>
      </c>
      <c r="C762" s="230">
        <v>313</v>
      </c>
    </row>
    <row r="763" ht="18.75" customHeight="1" spans="1:3">
      <c r="A763" s="231">
        <v>21103</v>
      </c>
      <c r="B763" s="229" t="s">
        <v>706</v>
      </c>
      <c r="C763" s="230">
        <f>SUM(C764:C771)</f>
        <v>2463</v>
      </c>
    </row>
    <row r="764" ht="18.75" customHeight="1" spans="1:3">
      <c r="A764" s="231">
        <v>2110301</v>
      </c>
      <c r="B764" s="231" t="s">
        <v>707</v>
      </c>
      <c r="C764" s="230">
        <v>0</v>
      </c>
    </row>
    <row r="765" ht="18.75" customHeight="1" spans="1:3">
      <c r="A765" s="231">
        <v>2110302</v>
      </c>
      <c r="B765" s="231" t="s">
        <v>708</v>
      </c>
      <c r="C765" s="230">
        <v>2348</v>
      </c>
    </row>
    <row r="766" ht="18.75" customHeight="1" spans="1:3">
      <c r="A766" s="231">
        <v>2110303</v>
      </c>
      <c r="B766" s="231" t="s">
        <v>709</v>
      </c>
      <c r="C766" s="230">
        <v>0</v>
      </c>
    </row>
    <row r="767" ht="18.75" customHeight="1" spans="1:3">
      <c r="A767" s="231">
        <v>2110304</v>
      </c>
      <c r="B767" s="231" t="s">
        <v>710</v>
      </c>
      <c r="C767" s="230">
        <v>0</v>
      </c>
    </row>
    <row r="768" ht="18.75" customHeight="1" spans="1:3">
      <c r="A768" s="231">
        <v>2110305</v>
      </c>
      <c r="B768" s="231" t="s">
        <v>711</v>
      </c>
      <c r="C768" s="230">
        <v>0</v>
      </c>
    </row>
    <row r="769" ht="18.75" customHeight="1" spans="1:3">
      <c r="A769" s="231">
        <v>2110306</v>
      </c>
      <c r="B769" s="231" t="s">
        <v>712</v>
      </c>
      <c r="C769" s="230">
        <v>0</v>
      </c>
    </row>
    <row r="770" ht="18.75" customHeight="1" spans="1:3">
      <c r="A770" s="231">
        <v>2110307</v>
      </c>
      <c r="B770" s="231" t="s">
        <v>713</v>
      </c>
      <c r="C770" s="230">
        <v>115</v>
      </c>
    </row>
    <row r="771" ht="18.75" customHeight="1" spans="1:3">
      <c r="A771" s="231">
        <v>2110399</v>
      </c>
      <c r="B771" s="231" t="s">
        <v>714</v>
      </c>
      <c r="C771" s="230">
        <v>0</v>
      </c>
    </row>
    <row r="772" ht="18.75" customHeight="1" spans="1:3">
      <c r="A772" s="231">
        <v>21104</v>
      </c>
      <c r="B772" s="229" t="s">
        <v>715</v>
      </c>
      <c r="C772" s="230">
        <f>SUM(C773:C778)</f>
        <v>71</v>
      </c>
    </row>
    <row r="773" ht="18.75" customHeight="1" spans="1:3">
      <c r="A773" s="231">
        <v>2110401</v>
      </c>
      <c r="B773" s="231" t="s">
        <v>716</v>
      </c>
      <c r="C773" s="230">
        <v>0</v>
      </c>
    </row>
    <row r="774" ht="18.75" customHeight="1" spans="1:3">
      <c r="A774" s="231">
        <v>2110402</v>
      </c>
      <c r="B774" s="231" t="s">
        <v>717</v>
      </c>
      <c r="C774" s="230">
        <v>10</v>
      </c>
    </row>
    <row r="775" ht="18.75" customHeight="1" spans="1:3">
      <c r="A775" s="231">
        <v>2110404</v>
      </c>
      <c r="B775" s="231" t="s">
        <v>718</v>
      </c>
      <c r="C775" s="230">
        <v>0</v>
      </c>
    </row>
    <row r="776" ht="18.75" customHeight="1" spans="1:3">
      <c r="A776" s="231">
        <v>2110405</v>
      </c>
      <c r="B776" s="231" t="s">
        <v>719</v>
      </c>
      <c r="C776" s="230">
        <v>0</v>
      </c>
    </row>
    <row r="777" ht="18.75" customHeight="1" spans="1:3">
      <c r="A777" s="231">
        <v>2110406</v>
      </c>
      <c r="B777" s="231" t="s">
        <v>720</v>
      </c>
      <c r="C777" s="230">
        <v>0</v>
      </c>
    </row>
    <row r="778" ht="18.75" customHeight="1" spans="1:3">
      <c r="A778" s="231">
        <v>2110499</v>
      </c>
      <c r="B778" s="231" t="s">
        <v>721</v>
      </c>
      <c r="C778" s="230">
        <v>61</v>
      </c>
    </row>
    <row r="779" ht="18.75" customHeight="1" spans="1:3">
      <c r="A779" s="231">
        <v>21105</v>
      </c>
      <c r="B779" s="229" t="s">
        <v>722</v>
      </c>
      <c r="C779" s="230">
        <f>SUM(C780:C785)</f>
        <v>0</v>
      </c>
    </row>
    <row r="780" ht="18.75" customHeight="1" spans="1:3">
      <c r="A780" s="231">
        <v>2110501</v>
      </c>
      <c r="B780" s="231" t="s">
        <v>723</v>
      </c>
      <c r="C780" s="230">
        <v>0</v>
      </c>
    </row>
    <row r="781" ht="18.75" customHeight="1" spans="1:3">
      <c r="A781" s="231">
        <v>2110502</v>
      </c>
      <c r="B781" s="231" t="s">
        <v>724</v>
      </c>
      <c r="C781" s="230">
        <v>0</v>
      </c>
    </row>
    <row r="782" ht="18.75" customHeight="1" spans="1:3">
      <c r="A782" s="231">
        <v>2110503</v>
      </c>
      <c r="B782" s="231" t="s">
        <v>725</v>
      </c>
      <c r="C782" s="230">
        <v>0</v>
      </c>
    </row>
    <row r="783" ht="18.75" customHeight="1" spans="1:3">
      <c r="A783" s="231">
        <v>2110506</v>
      </c>
      <c r="B783" s="231" t="s">
        <v>726</v>
      </c>
      <c r="C783" s="230">
        <v>0</v>
      </c>
    </row>
    <row r="784" ht="18.75" customHeight="1" spans="1:3">
      <c r="A784" s="231">
        <v>2110507</v>
      </c>
      <c r="B784" s="231" t="s">
        <v>727</v>
      </c>
      <c r="C784" s="230">
        <v>0</v>
      </c>
    </row>
    <row r="785" ht="18.75" customHeight="1" spans="1:3">
      <c r="A785" s="231">
        <v>2110599</v>
      </c>
      <c r="B785" s="231" t="s">
        <v>728</v>
      </c>
      <c r="C785" s="230">
        <v>0</v>
      </c>
    </row>
    <row r="786" ht="18.75" customHeight="1" spans="1:3">
      <c r="A786" s="231">
        <v>21106</v>
      </c>
      <c r="B786" s="229" t="s">
        <v>729</v>
      </c>
      <c r="C786" s="230">
        <f>SUM(C787:C791)</f>
        <v>0</v>
      </c>
    </row>
    <row r="787" ht="18.75" customHeight="1" spans="1:3">
      <c r="A787" s="231">
        <v>2110602</v>
      </c>
      <c r="B787" s="231" t="s">
        <v>730</v>
      </c>
      <c r="C787" s="230">
        <v>0</v>
      </c>
    </row>
    <row r="788" ht="18.75" customHeight="1" spans="1:3">
      <c r="A788" s="231">
        <v>2110603</v>
      </c>
      <c r="B788" s="231" t="s">
        <v>731</v>
      </c>
      <c r="C788" s="230">
        <v>0</v>
      </c>
    </row>
    <row r="789" ht="18.75" customHeight="1" spans="1:3">
      <c r="A789" s="231">
        <v>2110604</v>
      </c>
      <c r="B789" s="231" t="s">
        <v>732</v>
      </c>
      <c r="C789" s="230">
        <v>0</v>
      </c>
    </row>
    <row r="790" ht="18.75" customHeight="1" spans="1:3">
      <c r="A790" s="231">
        <v>2110605</v>
      </c>
      <c r="B790" s="231" t="s">
        <v>733</v>
      </c>
      <c r="C790" s="230">
        <v>0</v>
      </c>
    </row>
    <row r="791" ht="18.75" customHeight="1" spans="1:3">
      <c r="A791" s="231">
        <v>2110699</v>
      </c>
      <c r="B791" s="231" t="s">
        <v>734</v>
      </c>
      <c r="C791" s="230">
        <v>0</v>
      </c>
    </row>
    <row r="792" ht="18.75" customHeight="1" spans="1:3">
      <c r="A792" s="231">
        <v>21107</v>
      </c>
      <c r="B792" s="229" t="s">
        <v>735</v>
      </c>
      <c r="C792" s="230">
        <f>SUM(C793:C794)</f>
        <v>0</v>
      </c>
    </row>
    <row r="793" ht="18.75" customHeight="1" spans="1:3">
      <c r="A793" s="231">
        <v>2110704</v>
      </c>
      <c r="B793" s="231" t="s">
        <v>736</v>
      </c>
      <c r="C793" s="230">
        <v>0</v>
      </c>
    </row>
    <row r="794" ht="18.75" customHeight="1" spans="1:3">
      <c r="A794" s="231">
        <v>2110799</v>
      </c>
      <c r="B794" s="231" t="s">
        <v>737</v>
      </c>
      <c r="C794" s="230">
        <v>0</v>
      </c>
    </row>
    <row r="795" ht="18.75" customHeight="1" spans="1:3">
      <c r="A795" s="231">
        <v>21108</v>
      </c>
      <c r="B795" s="229" t="s">
        <v>738</v>
      </c>
      <c r="C795" s="230">
        <f>SUM(C796:C797)</f>
        <v>0</v>
      </c>
    </row>
    <row r="796" ht="18.75" customHeight="1" spans="1:3">
      <c r="A796" s="231">
        <v>2110804</v>
      </c>
      <c r="B796" s="231" t="s">
        <v>739</v>
      </c>
      <c r="C796" s="230">
        <v>0</v>
      </c>
    </row>
    <row r="797" ht="18.75" customHeight="1" spans="1:3">
      <c r="A797" s="231">
        <v>2110899</v>
      </c>
      <c r="B797" s="231" t="s">
        <v>740</v>
      </c>
      <c r="C797" s="230">
        <v>0</v>
      </c>
    </row>
    <row r="798" ht="18.75" customHeight="1" spans="1:3">
      <c r="A798" s="231">
        <v>21109</v>
      </c>
      <c r="B798" s="229" t="s">
        <v>741</v>
      </c>
      <c r="C798" s="230">
        <f>C799</f>
        <v>0</v>
      </c>
    </row>
    <row r="799" ht="18.75" customHeight="1" spans="1:3">
      <c r="A799" s="231">
        <v>2110901</v>
      </c>
      <c r="B799" s="231" t="s">
        <v>742</v>
      </c>
      <c r="C799" s="230">
        <v>0</v>
      </c>
    </row>
    <row r="800" ht="18.75" customHeight="1" spans="1:3">
      <c r="A800" s="231">
        <v>21110</v>
      </c>
      <c r="B800" s="229" t="s">
        <v>743</v>
      </c>
      <c r="C800" s="230">
        <f>C801</f>
        <v>0</v>
      </c>
    </row>
    <row r="801" ht="18.75" customHeight="1" spans="1:3">
      <c r="A801" s="231">
        <v>2111001</v>
      </c>
      <c r="B801" s="231" t="s">
        <v>744</v>
      </c>
      <c r="C801" s="230">
        <v>0</v>
      </c>
    </row>
    <row r="802" ht="18.75" customHeight="1" spans="1:3">
      <c r="A802" s="231">
        <v>21111</v>
      </c>
      <c r="B802" s="229" t="s">
        <v>745</v>
      </c>
      <c r="C802" s="230">
        <f>SUM(C803:C807)</f>
        <v>0</v>
      </c>
    </row>
    <row r="803" ht="18.75" customHeight="1" spans="1:3">
      <c r="A803" s="231">
        <v>2111101</v>
      </c>
      <c r="B803" s="231" t="s">
        <v>746</v>
      </c>
      <c r="C803" s="230">
        <v>0</v>
      </c>
    </row>
    <row r="804" ht="18.75" customHeight="1" spans="1:3">
      <c r="A804" s="231">
        <v>2111102</v>
      </c>
      <c r="B804" s="231" t="s">
        <v>747</v>
      </c>
      <c r="C804" s="230">
        <v>0</v>
      </c>
    </row>
    <row r="805" ht="18.75" customHeight="1" spans="1:3">
      <c r="A805" s="231">
        <v>2111103</v>
      </c>
      <c r="B805" s="231" t="s">
        <v>748</v>
      </c>
      <c r="C805" s="230">
        <v>0</v>
      </c>
    </row>
    <row r="806" ht="18.75" customHeight="1" spans="1:3">
      <c r="A806" s="231">
        <v>2111104</v>
      </c>
      <c r="B806" s="231" t="s">
        <v>749</v>
      </c>
      <c r="C806" s="230">
        <v>0</v>
      </c>
    </row>
    <row r="807" ht="18.75" customHeight="1" spans="1:3">
      <c r="A807" s="231">
        <v>2111199</v>
      </c>
      <c r="B807" s="231" t="s">
        <v>750</v>
      </c>
      <c r="C807" s="230">
        <v>0</v>
      </c>
    </row>
    <row r="808" ht="18.75" customHeight="1" spans="1:3">
      <c r="A808" s="231">
        <v>21112</v>
      </c>
      <c r="B808" s="229" t="s">
        <v>751</v>
      </c>
      <c r="C808" s="230">
        <f>C809</f>
        <v>0</v>
      </c>
    </row>
    <row r="809" ht="18.75" customHeight="1" spans="1:3">
      <c r="A809" s="231">
        <v>2111201</v>
      </c>
      <c r="B809" s="231" t="s">
        <v>752</v>
      </c>
      <c r="C809" s="230">
        <v>0</v>
      </c>
    </row>
    <row r="810" ht="18.75" customHeight="1" spans="1:3">
      <c r="A810" s="231">
        <v>21113</v>
      </c>
      <c r="B810" s="229" t="s">
        <v>753</v>
      </c>
      <c r="C810" s="230">
        <f>C811</f>
        <v>0</v>
      </c>
    </row>
    <row r="811" ht="18.75" customHeight="1" spans="1:3">
      <c r="A811" s="231">
        <v>2111301</v>
      </c>
      <c r="B811" s="231" t="s">
        <v>754</v>
      </c>
      <c r="C811" s="230">
        <v>0</v>
      </c>
    </row>
    <row r="812" ht="18.75" customHeight="1" spans="1:3">
      <c r="A812" s="231">
        <v>21114</v>
      </c>
      <c r="B812" s="229" t="s">
        <v>755</v>
      </c>
      <c r="C812" s="230">
        <f>SUM(C813:C822)</f>
        <v>0</v>
      </c>
    </row>
    <row r="813" ht="18.75" customHeight="1" spans="1:3">
      <c r="A813" s="231">
        <v>2111401</v>
      </c>
      <c r="B813" s="231" t="s">
        <v>160</v>
      </c>
      <c r="C813" s="230">
        <v>0</v>
      </c>
    </row>
    <row r="814" ht="18.75" customHeight="1" spans="1:3">
      <c r="A814" s="231">
        <v>2111402</v>
      </c>
      <c r="B814" s="231" t="s">
        <v>161</v>
      </c>
      <c r="C814" s="230">
        <v>0</v>
      </c>
    </row>
    <row r="815" ht="18.75" customHeight="1" spans="1:3">
      <c r="A815" s="231">
        <v>2111403</v>
      </c>
      <c r="B815" s="231" t="s">
        <v>162</v>
      </c>
      <c r="C815" s="230">
        <v>0</v>
      </c>
    </row>
    <row r="816" ht="18.75" customHeight="1" spans="1:3">
      <c r="A816" s="231">
        <v>2111406</v>
      </c>
      <c r="B816" s="231" t="s">
        <v>756</v>
      </c>
      <c r="C816" s="230">
        <v>0</v>
      </c>
    </row>
    <row r="817" ht="18.75" customHeight="1" spans="1:3">
      <c r="A817" s="231">
        <v>2111407</v>
      </c>
      <c r="B817" s="231" t="s">
        <v>757</v>
      </c>
      <c r="C817" s="230">
        <v>0</v>
      </c>
    </row>
    <row r="818" ht="18.75" customHeight="1" spans="1:3">
      <c r="A818" s="231">
        <v>2111408</v>
      </c>
      <c r="B818" s="231" t="s">
        <v>758</v>
      </c>
      <c r="C818" s="230">
        <v>0</v>
      </c>
    </row>
    <row r="819" ht="18.75" customHeight="1" spans="1:3">
      <c r="A819" s="231">
        <v>2111411</v>
      </c>
      <c r="B819" s="231" t="s">
        <v>201</v>
      </c>
      <c r="C819" s="230">
        <v>0</v>
      </c>
    </row>
    <row r="820" ht="18.75" customHeight="1" spans="1:3">
      <c r="A820" s="231">
        <v>2111413</v>
      </c>
      <c r="B820" s="231" t="s">
        <v>759</v>
      </c>
      <c r="C820" s="230">
        <v>0</v>
      </c>
    </row>
    <row r="821" ht="18.75" customHeight="1" spans="1:3">
      <c r="A821" s="231">
        <v>2111450</v>
      </c>
      <c r="B821" s="231" t="s">
        <v>169</v>
      </c>
      <c r="C821" s="230">
        <v>0</v>
      </c>
    </row>
    <row r="822" ht="18.75" customHeight="1" spans="1:3">
      <c r="A822" s="231">
        <v>2111499</v>
      </c>
      <c r="B822" s="231" t="s">
        <v>760</v>
      </c>
      <c r="C822" s="230">
        <v>0</v>
      </c>
    </row>
    <row r="823" ht="18.75" customHeight="1" spans="1:3">
      <c r="A823" s="231">
        <v>21199</v>
      </c>
      <c r="B823" s="229" t="s">
        <v>761</v>
      </c>
      <c r="C823" s="230">
        <f>C824</f>
        <v>0</v>
      </c>
    </row>
    <row r="824" ht="18.75" customHeight="1" spans="1:3">
      <c r="A824" s="231">
        <v>2119999</v>
      </c>
      <c r="B824" s="231" t="s">
        <v>762</v>
      </c>
      <c r="C824" s="230">
        <v>0</v>
      </c>
    </row>
    <row r="825" ht="18.75" customHeight="1" spans="1:3">
      <c r="A825" s="231">
        <v>212</v>
      </c>
      <c r="B825" s="229" t="s">
        <v>123</v>
      </c>
      <c r="C825" s="230">
        <f>SUM(C826,C837,C839,C842,C844,C846)</f>
        <v>18533</v>
      </c>
    </row>
    <row r="826" ht="18.75" customHeight="1" spans="1:3">
      <c r="A826" s="231">
        <v>21201</v>
      </c>
      <c r="B826" s="229" t="s">
        <v>763</v>
      </c>
      <c r="C826" s="230">
        <f>SUM(C827:C836)</f>
        <v>3903</v>
      </c>
    </row>
    <row r="827" ht="18.75" customHeight="1" spans="1:3">
      <c r="A827" s="231">
        <v>2120101</v>
      </c>
      <c r="B827" s="231" t="s">
        <v>160</v>
      </c>
      <c r="C827" s="230">
        <v>1547</v>
      </c>
    </row>
    <row r="828" ht="18.75" customHeight="1" spans="1:3">
      <c r="A828" s="231">
        <v>2120102</v>
      </c>
      <c r="B828" s="231" t="s">
        <v>161</v>
      </c>
      <c r="C828" s="230">
        <v>0</v>
      </c>
    </row>
    <row r="829" ht="18.75" customHeight="1" spans="1:3">
      <c r="A829" s="231">
        <v>2120103</v>
      </c>
      <c r="B829" s="231" t="s">
        <v>162</v>
      </c>
      <c r="C829" s="230">
        <v>13</v>
      </c>
    </row>
    <row r="830" ht="18.75" customHeight="1" spans="1:3">
      <c r="A830" s="231">
        <v>2120104</v>
      </c>
      <c r="B830" s="231" t="s">
        <v>764</v>
      </c>
      <c r="C830" s="230">
        <v>412</v>
      </c>
    </row>
    <row r="831" ht="18.75" customHeight="1" spans="1:3">
      <c r="A831" s="231">
        <v>2120105</v>
      </c>
      <c r="B831" s="231" t="s">
        <v>765</v>
      </c>
      <c r="C831" s="230">
        <v>0</v>
      </c>
    </row>
    <row r="832" ht="18.75" customHeight="1" spans="1:3">
      <c r="A832" s="231">
        <v>2120106</v>
      </c>
      <c r="B832" s="231" t="s">
        <v>766</v>
      </c>
      <c r="C832" s="230">
        <v>0</v>
      </c>
    </row>
    <row r="833" ht="18.75" customHeight="1" spans="1:3">
      <c r="A833" s="231">
        <v>2120107</v>
      </c>
      <c r="B833" s="231" t="s">
        <v>767</v>
      </c>
      <c r="C833" s="230">
        <v>0</v>
      </c>
    </row>
    <row r="834" ht="18.75" customHeight="1" spans="1:3">
      <c r="A834" s="231">
        <v>2120109</v>
      </c>
      <c r="B834" s="231" t="s">
        <v>768</v>
      </c>
      <c r="C834" s="230">
        <v>0</v>
      </c>
    </row>
    <row r="835" ht="18.75" customHeight="1" spans="1:3">
      <c r="A835" s="231">
        <v>2120110</v>
      </c>
      <c r="B835" s="231" t="s">
        <v>769</v>
      </c>
      <c r="C835" s="230">
        <v>0</v>
      </c>
    </row>
    <row r="836" ht="18.75" customHeight="1" spans="1:3">
      <c r="A836" s="231">
        <v>2120199</v>
      </c>
      <c r="B836" s="231" t="s">
        <v>770</v>
      </c>
      <c r="C836" s="230">
        <v>1931</v>
      </c>
    </row>
    <row r="837" ht="18.75" customHeight="1" spans="1:3">
      <c r="A837" s="231">
        <v>21202</v>
      </c>
      <c r="B837" s="229" t="s">
        <v>771</v>
      </c>
      <c r="C837" s="230">
        <f>C838</f>
        <v>590</v>
      </c>
    </row>
    <row r="838" ht="18.75" customHeight="1" spans="1:3">
      <c r="A838" s="231">
        <v>2120201</v>
      </c>
      <c r="B838" s="231" t="s">
        <v>772</v>
      </c>
      <c r="C838" s="230">
        <v>590</v>
      </c>
    </row>
    <row r="839" ht="18.75" customHeight="1" spans="1:3">
      <c r="A839" s="231">
        <v>21203</v>
      </c>
      <c r="B839" s="229" t="s">
        <v>773</v>
      </c>
      <c r="C839" s="230">
        <f>SUM(C840:C841)</f>
        <v>246</v>
      </c>
    </row>
    <row r="840" ht="18.75" customHeight="1" spans="1:3">
      <c r="A840" s="231">
        <v>2120303</v>
      </c>
      <c r="B840" s="231" t="s">
        <v>774</v>
      </c>
      <c r="C840" s="230">
        <v>26</v>
      </c>
    </row>
    <row r="841" ht="18.75" customHeight="1" spans="1:3">
      <c r="A841" s="231">
        <v>2120399</v>
      </c>
      <c r="B841" s="231" t="s">
        <v>775</v>
      </c>
      <c r="C841" s="230">
        <v>220</v>
      </c>
    </row>
    <row r="842" ht="18.75" customHeight="1" spans="1:3">
      <c r="A842" s="231">
        <v>21205</v>
      </c>
      <c r="B842" s="229" t="s">
        <v>776</v>
      </c>
      <c r="C842" s="230">
        <f t="shared" ref="C842:C846" si="0">C843</f>
        <v>5425</v>
      </c>
    </row>
    <row r="843" ht="18.75" customHeight="1" spans="1:3">
      <c r="A843" s="231">
        <v>2120501</v>
      </c>
      <c r="B843" s="231" t="s">
        <v>777</v>
      </c>
      <c r="C843" s="230">
        <v>5425</v>
      </c>
    </row>
    <row r="844" ht="18.75" customHeight="1" spans="1:3">
      <c r="A844" s="231">
        <v>21206</v>
      </c>
      <c r="B844" s="229" t="s">
        <v>778</v>
      </c>
      <c r="C844" s="230">
        <f t="shared" si="0"/>
        <v>0</v>
      </c>
    </row>
    <row r="845" ht="18.75" customHeight="1" spans="1:3">
      <c r="A845" s="231">
        <v>2120601</v>
      </c>
      <c r="B845" s="231" t="s">
        <v>779</v>
      </c>
      <c r="C845" s="230">
        <v>0</v>
      </c>
    </row>
    <row r="846" ht="18.75" customHeight="1" spans="1:3">
      <c r="A846" s="231">
        <v>21299</v>
      </c>
      <c r="B846" s="229" t="s">
        <v>780</v>
      </c>
      <c r="C846" s="230">
        <f t="shared" si="0"/>
        <v>8369</v>
      </c>
    </row>
    <row r="847" ht="18.75" customHeight="1" spans="1:3">
      <c r="A847" s="231">
        <v>2129999</v>
      </c>
      <c r="B847" s="231" t="s">
        <v>781</v>
      </c>
      <c r="C847" s="230">
        <v>8369</v>
      </c>
    </row>
    <row r="848" ht="18.75" customHeight="1" spans="1:3">
      <c r="A848" s="231">
        <v>213</v>
      </c>
      <c r="B848" s="229" t="s">
        <v>124</v>
      </c>
      <c r="C848" s="230">
        <f>SUM(C849,C875,C897,C925,C936,C943,C949,C952)</f>
        <v>6650</v>
      </c>
    </row>
    <row r="849" ht="18.75" customHeight="1" spans="1:3">
      <c r="A849" s="231">
        <v>21301</v>
      </c>
      <c r="B849" s="229" t="s">
        <v>782</v>
      </c>
      <c r="C849" s="230">
        <f>SUM(C850:C874)</f>
        <v>1881</v>
      </c>
    </row>
    <row r="850" ht="18.75" customHeight="1" spans="1:3">
      <c r="A850" s="231">
        <v>2130101</v>
      </c>
      <c r="B850" s="231" t="s">
        <v>160</v>
      </c>
      <c r="C850" s="230">
        <v>0</v>
      </c>
    </row>
    <row r="851" ht="18.75" customHeight="1" spans="1:3">
      <c r="A851" s="231">
        <v>2130102</v>
      </c>
      <c r="B851" s="231" t="s">
        <v>161</v>
      </c>
      <c r="C851" s="230">
        <v>0</v>
      </c>
    </row>
    <row r="852" ht="18.75" customHeight="1" spans="1:3">
      <c r="A852" s="231">
        <v>2130103</v>
      </c>
      <c r="B852" s="231" t="s">
        <v>162</v>
      </c>
      <c r="C852" s="230">
        <v>0</v>
      </c>
    </row>
    <row r="853" ht="18.75" customHeight="1" spans="1:3">
      <c r="A853" s="231">
        <v>2130104</v>
      </c>
      <c r="B853" s="231" t="s">
        <v>169</v>
      </c>
      <c r="C853" s="230">
        <v>0</v>
      </c>
    </row>
    <row r="854" ht="18.75" customHeight="1" spans="1:3">
      <c r="A854" s="231">
        <v>2130105</v>
      </c>
      <c r="B854" s="231" t="s">
        <v>783</v>
      </c>
      <c r="C854" s="230">
        <v>0</v>
      </c>
    </row>
    <row r="855" ht="18.75" customHeight="1" spans="1:3">
      <c r="A855" s="231">
        <v>2130106</v>
      </c>
      <c r="B855" s="231" t="s">
        <v>784</v>
      </c>
      <c r="C855" s="230">
        <v>0</v>
      </c>
    </row>
    <row r="856" ht="18.75" customHeight="1" spans="1:3">
      <c r="A856" s="231">
        <v>2130108</v>
      </c>
      <c r="B856" s="231" t="s">
        <v>785</v>
      </c>
      <c r="C856" s="230">
        <v>7</v>
      </c>
    </row>
    <row r="857" ht="18.75" customHeight="1" spans="1:3">
      <c r="A857" s="231">
        <v>2130109</v>
      </c>
      <c r="B857" s="231" t="s">
        <v>786</v>
      </c>
      <c r="C857" s="230">
        <v>0</v>
      </c>
    </row>
    <row r="858" ht="18.75" customHeight="1" spans="1:3">
      <c r="A858" s="231">
        <v>2130110</v>
      </c>
      <c r="B858" s="231" t="s">
        <v>787</v>
      </c>
      <c r="C858" s="230">
        <v>0</v>
      </c>
    </row>
    <row r="859" ht="18.75" customHeight="1" spans="1:3">
      <c r="A859" s="231">
        <v>2130111</v>
      </c>
      <c r="B859" s="231" t="s">
        <v>788</v>
      </c>
      <c r="C859" s="230">
        <v>0</v>
      </c>
    </row>
    <row r="860" ht="18.75" customHeight="1" spans="1:3">
      <c r="A860" s="231">
        <v>2130112</v>
      </c>
      <c r="B860" s="231" t="s">
        <v>789</v>
      </c>
      <c r="C860" s="230">
        <v>0</v>
      </c>
    </row>
    <row r="861" ht="18.75" customHeight="1" spans="1:3">
      <c r="A861" s="231">
        <v>2130114</v>
      </c>
      <c r="B861" s="231" t="s">
        <v>790</v>
      </c>
      <c r="C861" s="230">
        <v>0</v>
      </c>
    </row>
    <row r="862" ht="18.75" customHeight="1" spans="1:3">
      <c r="A862" s="231">
        <v>2130119</v>
      </c>
      <c r="B862" s="231" t="s">
        <v>791</v>
      </c>
      <c r="C862" s="230">
        <v>0</v>
      </c>
    </row>
    <row r="863" ht="18.75" customHeight="1" spans="1:3">
      <c r="A863" s="231">
        <v>2130120</v>
      </c>
      <c r="B863" s="231" t="s">
        <v>792</v>
      </c>
      <c r="C863" s="230">
        <v>0</v>
      </c>
    </row>
    <row r="864" ht="18.75" customHeight="1" spans="1:3">
      <c r="A864" s="231">
        <v>2130121</v>
      </c>
      <c r="B864" s="231" t="s">
        <v>793</v>
      </c>
      <c r="C864" s="230">
        <v>0</v>
      </c>
    </row>
    <row r="865" ht="18.75" customHeight="1" spans="1:3">
      <c r="A865" s="231">
        <v>2130122</v>
      </c>
      <c r="B865" s="231" t="s">
        <v>794</v>
      </c>
      <c r="C865" s="230">
        <v>283</v>
      </c>
    </row>
    <row r="866" ht="18.75" customHeight="1" spans="1:3">
      <c r="A866" s="231">
        <v>2130124</v>
      </c>
      <c r="B866" s="231" t="s">
        <v>795</v>
      </c>
      <c r="C866" s="230">
        <v>0</v>
      </c>
    </row>
    <row r="867" ht="18.75" customHeight="1" spans="1:3">
      <c r="A867" s="231">
        <v>2130125</v>
      </c>
      <c r="B867" s="231" t="s">
        <v>796</v>
      </c>
      <c r="C867" s="230">
        <v>6</v>
      </c>
    </row>
    <row r="868" ht="18.75" customHeight="1" spans="1:3">
      <c r="A868" s="231">
        <v>2130126</v>
      </c>
      <c r="B868" s="231" t="s">
        <v>797</v>
      </c>
      <c r="C868" s="230">
        <v>411</v>
      </c>
    </row>
    <row r="869" ht="18.75" customHeight="1" spans="1:3">
      <c r="A869" s="231">
        <v>2130135</v>
      </c>
      <c r="B869" s="231" t="s">
        <v>798</v>
      </c>
      <c r="C869" s="230">
        <v>36</v>
      </c>
    </row>
    <row r="870" ht="18.75" customHeight="1" spans="1:3">
      <c r="A870" s="231">
        <v>2130142</v>
      </c>
      <c r="B870" s="231" t="s">
        <v>799</v>
      </c>
      <c r="C870" s="230">
        <v>0</v>
      </c>
    </row>
    <row r="871" ht="18.75" customHeight="1" spans="1:3">
      <c r="A871" s="231">
        <v>2130148</v>
      </c>
      <c r="B871" s="231" t="s">
        <v>800</v>
      </c>
      <c r="C871" s="230">
        <v>0</v>
      </c>
    </row>
    <row r="872" ht="18.75" customHeight="1" spans="1:3">
      <c r="A872" s="231">
        <v>2130152</v>
      </c>
      <c r="B872" s="231" t="s">
        <v>801</v>
      </c>
      <c r="C872" s="230">
        <v>0</v>
      </c>
    </row>
    <row r="873" ht="18.75" customHeight="1" spans="1:3">
      <c r="A873" s="231">
        <v>2130153</v>
      </c>
      <c r="B873" s="231" t="s">
        <v>802</v>
      </c>
      <c r="C873" s="230">
        <v>957</v>
      </c>
    </row>
    <row r="874" ht="18.75" customHeight="1" spans="1:3">
      <c r="A874" s="231">
        <v>2130199</v>
      </c>
      <c r="B874" s="231" t="s">
        <v>803</v>
      </c>
      <c r="C874" s="230">
        <v>181</v>
      </c>
    </row>
    <row r="875" ht="18.75" customHeight="1" spans="1:3">
      <c r="A875" s="231">
        <v>21302</v>
      </c>
      <c r="B875" s="229" t="s">
        <v>804</v>
      </c>
      <c r="C875" s="230">
        <f>SUM(C876:C896)</f>
        <v>66</v>
      </c>
    </row>
    <row r="876" ht="18.75" customHeight="1" spans="1:3">
      <c r="A876" s="231">
        <v>2130201</v>
      </c>
      <c r="B876" s="231" t="s">
        <v>160</v>
      </c>
      <c r="C876" s="230">
        <v>0</v>
      </c>
    </row>
    <row r="877" ht="18.75" customHeight="1" spans="1:3">
      <c r="A877" s="231">
        <v>2130202</v>
      </c>
      <c r="B877" s="231" t="s">
        <v>161</v>
      </c>
      <c r="C877" s="230">
        <v>0</v>
      </c>
    </row>
    <row r="878" ht="18.75" customHeight="1" spans="1:3">
      <c r="A878" s="231">
        <v>2130203</v>
      </c>
      <c r="B878" s="231" t="s">
        <v>162</v>
      </c>
      <c r="C878" s="230">
        <v>0</v>
      </c>
    </row>
    <row r="879" ht="18.75" customHeight="1" spans="1:3">
      <c r="A879" s="231">
        <v>2130204</v>
      </c>
      <c r="B879" s="231" t="s">
        <v>805</v>
      </c>
      <c r="C879" s="230">
        <v>0</v>
      </c>
    </row>
    <row r="880" ht="18.75" customHeight="1" spans="1:3">
      <c r="A880" s="231">
        <v>2130205</v>
      </c>
      <c r="B880" s="231" t="s">
        <v>806</v>
      </c>
      <c r="C880" s="230">
        <v>0</v>
      </c>
    </row>
    <row r="881" ht="18.75" customHeight="1" spans="1:3">
      <c r="A881" s="231">
        <v>2130206</v>
      </c>
      <c r="B881" s="231" t="s">
        <v>807</v>
      </c>
      <c r="C881" s="230">
        <v>0</v>
      </c>
    </row>
    <row r="882" ht="18.75" customHeight="1" spans="1:3">
      <c r="A882" s="231">
        <v>2130207</v>
      </c>
      <c r="B882" s="231" t="s">
        <v>808</v>
      </c>
      <c r="C882" s="230">
        <v>0</v>
      </c>
    </row>
    <row r="883" ht="18.75" customHeight="1" spans="1:3">
      <c r="A883" s="231">
        <v>2130209</v>
      </c>
      <c r="B883" s="231" t="s">
        <v>809</v>
      </c>
      <c r="C883" s="230">
        <v>7</v>
      </c>
    </row>
    <row r="884" ht="18.75" customHeight="1" spans="1:3">
      <c r="A884" s="231">
        <v>2130211</v>
      </c>
      <c r="B884" s="231" t="s">
        <v>810</v>
      </c>
      <c r="C884" s="230">
        <v>0</v>
      </c>
    </row>
    <row r="885" ht="18.75" customHeight="1" spans="1:3">
      <c r="A885" s="231">
        <v>2130212</v>
      </c>
      <c r="B885" s="231" t="s">
        <v>811</v>
      </c>
      <c r="C885" s="230">
        <v>0</v>
      </c>
    </row>
    <row r="886" ht="18.75" customHeight="1" spans="1:3">
      <c r="A886" s="231">
        <v>2130213</v>
      </c>
      <c r="B886" s="231" t="s">
        <v>812</v>
      </c>
      <c r="C886" s="230">
        <v>0</v>
      </c>
    </row>
    <row r="887" ht="18.75" customHeight="1" spans="1:3">
      <c r="A887" s="231">
        <v>2130217</v>
      </c>
      <c r="B887" s="231" t="s">
        <v>813</v>
      </c>
      <c r="C887" s="230">
        <v>0</v>
      </c>
    </row>
    <row r="888" ht="18.75" customHeight="1" spans="1:3">
      <c r="A888" s="231">
        <v>2130220</v>
      </c>
      <c r="B888" s="231" t="s">
        <v>814</v>
      </c>
      <c r="C888" s="230">
        <v>0</v>
      </c>
    </row>
    <row r="889" ht="18.75" customHeight="1" spans="1:3">
      <c r="A889" s="231">
        <v>2130221</v>
      </c>
      <c r="B889" s="231" t="s">
        <v>815</v>
      </c>
      <c r="C889" s="230">
        <v>0</v>
      </c>
    </row>
    <row r="890" ht="18.75" customHeight="1" spans="1:3">
      <c r="A890" s="231">
        <v>2130223</v>
      </c>
      <c r="B890" s="231" t="s">
        <v>816</v>
      </c>
      <c r="C890" s="230">
        <v>0</v>
      </c>
    </row>
    <row r="891" ht="18.75" customHeight="1" spans="1:3">
      <c r="A891" s="231">
        <v>2130226</v>
      </c>
      <c r="B891" s="231" t="s">
        <v>817</v>
      </c>
      <c r="C891" s="230">
        <v>0</v>
      </c>
    </row>
    <row r="892" ht="18.75" customHeight="1" spans="1:3">
      <c r="A892" s="231">
        <v>2130227</v>
      </c>
      <c r="B892" s="231" t="s">
        <v>818</v>
      </c>
      <c r="C892" s="230">
        <v>0</v>
      </c>
    </row>
    <row r="893" ht="18.75" customHeight="1" spans="1:3">
      <c r="A893" s="231">
        <v>2130234</v>
      </c>
      <c r="B893" s="231" t="s">
        <v>819</v>
      </c>
      <c r="C893" s="230">
        <v>0</v>
      </c>
    </row>
    <row r="894" ht="18.75" customHeight="1" spans="1:3">
      <c r="A894" s="231">
        <v>2130236</v>
      </c>
      <c r="B894" s="231" t="s">
        <v>820</v>
      </c>
      <c r="C894" s="230">
        <v>0</v>
      </c>
    </row>
    <row r="895" ht="18.75" customHeight="1" spans="1:3">
      <c r="A895" s="231">
        <v>2130237</v>
      </c>
      <c r="B895" s="231" t="s">
        <v>789</v>
      </c>
      <c r="C895" s="230">
        <v>0</v>
      </c>
    </row>
    <row r="896" ht="18.75" customHeight="1" spans="1:3">
      <c r="A896" s="231">
        <v>2130299</v>
      </c>
      <c r="B896" s="231" t="s">
        <v>821</v>
      </c>
      <c r="C896" s="230">
        <v>59</v>
      </c>
    </row>
    <row r="897" ht="18.75" customHeight="1" spans="1:3">
      <c r="A897" s="231">
        <v>21303</v>
      </c>
      <c r="B897" s="229" t="s">
        <v>822</v>
      </c>
      <c r="C897" s="230">
        <f>SUM(C898:C924)</f>
        <v>505</v>
      </c>
    </row>
    <row r="898" ht="18.75" customHeight="1" spans="1:3">
      <c r="A898" s="231">
        <v>2130301</v>
      </c>
      <c r="B898" s="231" t="s">
        <v>160</v>
      </c>
      <c r="C898" s="230">
        <v>0</v>
      </c>
    </row>
    <row r="899" ht="18.75" customHeight="1" spans="1:3">
      <c r="A899" s="231">
        <v>2130302</v>
      </c>
      <c r="B899" s="231" t="s">
        <v>161</v>
      </c>
      <c r="C899" s="230">
        <v>0</v>
      </c>
    </row>
    <row r="900" ht="18.75" customHeight="1" spans="1:3">
      <c r="A900" s="231">
        <v>2130303</v>
      </c>
      <c r="B900" s="231" t="s">
        <v>162</v>
      </c>
      <c r="C900" s="230">
        <v>0</v>
      </c>
    </row>
    <row r="901" ht="18.75" customHeight="1" spans="1:3">
      <c r="A901" s="231">
        <v>2130304</v>
      </c>
      <c r="B901" s="231" t="s">
        <v>823</v>
      </c>
      <c r="C901" s="230">
        <v>0</v>
      </c>
    </row>
    <row r="902" ht="18.75" customHeight="1" spans="1:3">
      <c r="A902" s="231">
        <v>2130305</v>
      </c>
      <c r="B902" s="231" t="s">
        <v>824</v>
      </c>
      <c r="C902" s="230">
        <v>144</v>
      </c>
    </row>
    <row r="903" ht="18.75" customHeight="1" spans="1:3">
      <c r="A903" s="231">
        <v>2130306</v>
      </c>
      <c r="B903" s="231" t="s">
        <v>825</v>
      </c>
      <c r="C903" s="230">
        <v>0</v>
      </c>
    </row>
    <row r="904" ht="18.75" customHeight="1" spans="1:3">
      <c r="A904" s="231">
        <v>2130307</v>
      </c>
      <c r="B904" s="231" t="s">
        <v>826</v>
      </c>
      <c r="C904" s="230">
        <v>0</v>
      </c>
    </row>
    <row r="905" ht="18.75" customHeight="1" spans="1:3">
      <c r="A905" s="231">
        <v>2130308</v>
      </c>
      <c r="B905" s="231" t="s">
        <v>827</v>
      </c>
      <c r="C905" s="230">
        <v>0</v>
      </c>
    </row>
    <row r="906" ht="18.75" customHeight="1" spans="1:3">
      <c r="A906" s="231">
        <v>2130309</v>
      </c>
      <c r="B906" s="231" t="s">
        <v>828</v>
      </c>
      <c r="C906" s="230">
        <v>0</v>
      </c>
    </row>
    <row r="907" ht="18.75" customHeight="1" spans="1:3">
      <c r="A907" s="231">
        <v>2130310</v>
      </c>
      <c r="B907" s="231" t="s">
        <v>829</v>
      </c>
      <c r="C907" s="230">
        <v>0</v>
      </c>
    </row>
    <row r="908" ht="18.75" customHeight="1" spans="1:3">
      <c r="A908" s="231">
        <v>2130311</v>
      </c>
      <c r="B908" s="231" t="s">
        <v>830</v>
      </c>
      <c r="C908" s="230">
        <v>0</v>
      </c>
    </row>
    <row r="909" ht="18.75" customHeight="1" spans="1:3">
      <c r="A909" s="231">
        <v>2130312</v>
      </c>
      <c r="B909" s="231" t="s">
        <v>831</v>
      </c>
      <c r="C909" s="230">
        <v>0</v>
      </c>
    </row>
    <row r="910" ht="18.75" customHeight="1" spans="1:3">
      <c r="A910" s="231">
        <v>2130313</v>
      </c>
      <c r="B910" s="231" t="s">
        <v>832</v>
      </c>
      <c r="C910" s="230">
        <v>0</v>
      </c>
    </row>
    <row r="911" ht="18.75" customHeight="1" spans="1:3">
      <c r="A911" s="231">
        <v>2130314</v>
      </c>
      <c r="B911" s="231" t="s">
        <v>833</v>
      </c>
      <c r="C911" s="230">
        <v>0</v>
      </c>
    </row>
    <row r="912" ht="18.75" customHeight="1" spans="1:3">
      <c r="A912" s="231">
        <v>2130315</v>
      </c>
      <c r="B912" s="231" t="s">
        <v>834</v>
      </c>
      <c r="C912" s="230">
        <v>0</v>
      </c>
    </row>
    <row r="913" ht="18.75" customHeight="1" spans="1:3">
      <c r="A913" s="231">
        <v>2130316</v>
      </c>
      <c r="B913" s="231" t="s">
        <v>835</v>
      </c>
      <c r="C913" s="230">
        <v>0</v>
      </c>
    </row>
    <row r="914" ht="18.75" customHeight="1" spans="1:3">
      <c r="A914" s="231">
        <v>2130317</v>
      </c>
      <c r="B914" s="231" t="s">
        <v>836</v>
      </c>
      <c r="C914" s="230">
        <v>0</v>
      </c>
    </row>
    <row r="915" ht="18.75" customHeight="1" spans="1:3">
      <c r="A915" s="231">
        <v>2130318</v>
      </c>
      <c r="B915" s="231" t="s">
        <v>837</v>
      </c>
      <c r="C915" s="230">
        <v>0</v>
      </c>
    </row>
    <row r="916" ht="18.75" customHeight="1" spans="1:3">
      <c r="A916" s="231">
        <v>2130319</v>
      </c>
      <c r="B916" s="231" t="s">
        <v>838</v>
      </c>
      <c r="C916" s="230">
        <v>0</v>
      </c>
    </row>
    <row r="917" ht="18.75" customHeight="1" spans="1:3">
      <c r="A917" s="231">
        <v>2130321</v>
      </c>
      <c r="B917" s="231" t="s">
        <v>839</v>
      </c>
      <c r="C917" s="230">
        <v>48</v>
      </c>
    </row>
    <row r="918" ht="18.75" customHeight="1" spans="1:3">
      <c r="A918" s="231">
        <v>2130322</v>
      </c>
      <c r="B918" s="231" t="s">
        <v>840</v>
      </c>
      <c r="C918" s="230">
        <v>0</v>
      </c>
    </row>
    <row r="919" ht="18.75" customHeight="1" spans="1:3">
      <c r="A919" s="231">
        <v>2130333</v>
      </c>
      <c r="B919" s="231" t="s">
        <v>816</v>
      </c>
      <c r="C919" s="230">
        <v>0</v>
      </c>
    </row>
    <row r="920" ht="18.75" customHeight="1" spans="1:3">
      <c r="A920" s="231">
        <v>2130334</v>
      </c>
      <c r="B920" s="231" t="s">
        <v>841</v>
      </c>
      <c r="C920" s="230">
        <v>0</v>
      </c>
    </row>
    <row r="921" ht="18.75" customHeight="1" spans="1:3">
      <c r="A921" s="231">
        <v>2130335</v>
      </c>
      <c r="B921" s="231" t="s">
        <v>842</v>
      </c>
      <c r="C921" s="230">
        <v>0</v>
      </c>
    </row>
    <row r="922" ht="18.75" customHeight="1" spans="1:3">
      <c r="A922" s="231">
        <v>2130336</v>
      </c>
      <c r="B922" s="231" t="s">
        <v>843</v>
      </c>
      <c r="C922" s="230">
        <v>0</v>
      </c>
    </row>
    <row r="923" ht="18.75" customHeight="1" spans="1:3">
      <c r="A923" s="231">
        <v>2130337</v>
      </c>
      <c r="B923" s="231" t="s">
        <v>844</v>
      </c>
      <c r="C923" s="230">
        <v>0</v>
      </c>
    </row>
    <row r="924" ht="18.75" customHeight="1" spans="1:3">
      <c r="A924" s="231">
        <v>2130399</v>
      </c>
      <c r="B924" s="231" t="s">
        <v>845</v>
      </c>
      <c r="C924" s="230">
        <v>313</v>
      </c>
    </row>
    <row r="925" ht="18.75" customHeight="1" spans="1:3">
      <c r="A925" s="231">
        <v>21305</v>
      </c>
      <c r="B925" s="229" t="s">
        <v>846</v>
      </c>
      <c r="C925" s="230">
        <f>SUM(C926:C935)</f>
        <v>1421</v>
      </c>
    </row>
    <row r="926" ht="18.75" customHeight="1" spans="1:3">
      <c r="A926" s="231">
        <v>2130501</v>
      </c>
      <c r="B926" s="231" t="s">
        <v>160</v>
      </c>
      <c r="C926" s="230">
        <v>0</v>
      </c>
    </row>
    <row r="927" ht="18.75" customHeight="1" spans="1:3">
      <c r="A927" s="231">
        <v>2130502</v>
      </c>
      <c r="B927" s="231" t="s">
        <v>161</v>
      </c>
      <c r="C927" s="230">
        <v>0</v>
      </c>
    </row>
    <row r="928" ht="18.75" customHeight="1" spans="1:3">
      <c r="A928" s="231">
        <v>2130503</v>
      </c>
      <c r="B928" s="231" t="s">
        <v>162</v>
      </c>
      <c r="C928" s="230">
        <v>0</v>
      </c>
    </row>
    <row r="929" ht="18.75" customHeight="1" spans="1:3">
      <c r="A929" s="231">
        <v>2130504</v>
      </c>
      <c r="B929" s="231" t="s">
        <v>847</v>
      </c>
      <c r="C929" s="230">
        <v>0</v>
      </c>
    </row>
    <row r="930" ht="18.75" customHeight="1" spans="1:3">
      <c r="A930" s="231">
        <v>2130505</v>
      </c>
      <c r="B930" s="231" t="s">
        <v>848</v>
      </c>
      <c r="C930" s="230">
        <v>0</v>
      </c>
    </row>
    <row r="931" ht="18.75" customHeight="1" spans="1:3">
      <c r="A931" s="231">
        <v>2130506</v>
      </c>
      <c r="B931" s="231" t="s">
        <v>849</v>
      </c>
      <c r="C931" s="230">
        <v>0</v>
      </c>
    </row>
    <row r="932" ht="18.75" customHeight="1" spans="1:3">
      <c r="A932" s="231">
        <v>2130507</v>
      </c>
      <c r="B932" s="231" t="s">
        <v>850</v>
      </c>
      <c r="C932" s="230">
        <v>0</v>
      </c>
    </row>
    <row r="933" ht="18.75" customHeight="1" spans="1:3">
      <c r="A933" s="231">
        <v>2130508</v>
      </c>
      <c r="B933" s="231" t="s">
        <v>851</v>
      </c>
      <c r="C933" s="230">
        <v>0</v>
      </c>
    </row>
    <row r="934" ht="18.75" customHeight="1" spans="1:3">
      <c r="A934" s="231">
        <v>2130550</v>
      </c>
      <c r="B934" s="231" t="s">
        <v>169</v>
      </c>
      <c r="C934" s="230">
        <v>0</v>
      </c>
    </row>
    <row r="935" ht="18.75" customHeight="1" spans="1:3">
      <c r="A935" s="231">
        <v>2130599</v>
      </c>
      <c r="B935" s="231" t="s">
        <v>852</v>
      </c>
      <c r="C935" s="230">
        <v>1421</v>
      </c>
    </row>
    <row r="936" ht="18.75" customHeight="1" spans="1:3">
      <c r="A936" s="231">
        <v>21307</v>
      </c>
      <c r="B936" s="229" t="s">
        <v>853</v>
      </c>
      <c r="C936" s="230">
        <f>SUM(C937:C942)</f>
        <v>1775</v>
      </c>
    </row>
    <row r="937" ht="18.75" customHeight="1" spans="1:3">
      <c r="A937" s="231">
        <v>2130701</v>
      </c>
      <c r="B937" s="231" t="s">
        <v>854</v>
      </c>
      <c r="C937" s="230">
        <v>148</v>
      </c>
    </row>
    <row r="938" ht="18.75" customHeight="1" spans="1:3">
      <c r="A938" s="231">
        <v>2130704</v>
      </c>
      <c r="B938" s="231" t="s">
        <v>855</v>
      </c>
      <c r="C938" s="230">
        <v>0</v>
      </c>
    </row>
    <row r="939" ht="18.75" customHeight="1" spans="1:3">
      <c r="A939" s="231">
        <v>2130705</v>
      </c>
      <c r="B939" s="231" t="s">
        <v>856</v>
      </c>
      <c r="C939" s="230">
        <v>519</v>
      </c>
    </row>
    <row r="940" ht="18.75" customHeight="1" spans="1:3">
      <c r="A940" s="231">
        <v>2130706</v>
      </c>
      <c r="B940" s="231" t="s">
        <v>857</v>
      </c>
      <c r="C940" s="230">
        <v>0</v>
      </c>
    </row>
    <row r="941" ht="18.75" customHeight="1" spans="1:3">
      <c r="A941" s="231">
        <v>2130707</v>
      </c>
      <c r="B941" s="231" t="s">
        <v>858</v>
      </c>
      <c r="C941" s="230">
        <v>119</v>
      </c>
    </row>
    <row r="942" ht="18.75" customHeight="1" spans="1:3">
      <c r="A942" s="231">
        <v>2130799</v>
      </c>
      <c r="B942" s="231" t="s">
        <v>859</v>
      </c>
      <c r="C942" s="230">
        <v>989</v>
      </c>
    </row>
    <row r="943" ht="18.75" customHeight="1" spans="1:3">
      <c r="A943" s="231">
        <v>21308</v>
      </c>
      <c r="B943" s="229" t="s">
        <v>860</v>
      </c>
      <c r="C943" s="230">
        <f>SUM(C944:C948)</f>
        <v>268</v>
      </c>
    </row>
    <row r="944" ht="18.75" customHeight="1" spans="1:3">
      <c r="A944" s="231">
        <v>2130801</v>
      </c>
      <c r="B944" s="231" t="s">
        <v>861</v>
      </c>
      <c r="C944" s="230">
        <v>0</v>
      </c>
    </row>
    <row r="945" ht="18.75" customHeight="1" spans="1:3">
      <c r="A945" s="231">
        <v>2130803</v>
      </c>
      <c r="B945" s="231" t="s">
        <v>862</v>
      </c>
      <c r="C945" s="230">
        <v>164</v>
      </c>
    </row>
    <row r="946" ht="18.75" customHeight="1" spans="1:3">
      <c r="A946" s="231">
        <v>2130804</v>
      </c>
      <c r="B946" s="231" t="s">
        <v>863</v>
      </c>
      <c r="C946" s="230">
        <v>24</v>
      </c>
    </row>
    <row r="947" ht="18.75" customHeight="1" spans="1:3">
      <c r="A947" s="231">
        <v>2130805</v>
      </c>
      <c r="B947" s="231" t="s">
        <v>864</v>
      </c>
      <c r="C947" s="230">
        <v>0</v>
      </c>
    </row>
    <row r="948" ht="18.75" customHeight="1" spans="1:3">
      <c r="A948" s="231">
        <v>2130899</v>
      </c>
      <c r="B948" s="231" t="s">
        <v>865</v>
      </c>
      <c r="C948" s="230">
        <v>80</v>
      </c>
    </row>
    <row r="949" ht="18.75" customHeight="1" spans="1:3">
      <c r="A949" s="231">
        <v>21309</v>
      </c>
      <c r="B949" s="229" t="s">
        <v>866</v>
      </c>
      <c r="C949" s="230">
        <f>SUM(C950:C951)</f>
        <v>0</v>
      </c>
    </row>
    <row r="950" ht="18.75" customHeight="1" spans="1:3">
      <c r="A950" s="231">
        <v>2130901</v>
      </c>
      <c r="B950" s="231" t="s">
        <v>867</v>
      </c>
      <c r="C950" s="230">
        <v>0</v>
      </c>
    </row>
    <row r="951" ht="18.75" customHeight="1" spans="1:3">
      <c r="A951" s="231">
        <v>2130999</v>
      </c>
      <c r="B951" s="231" t="s">
        <v>868</v>
      </c>
      <c r="C951" s="230">
        <v>0</v>
      </c>
    </row>
    <row r="952" ht="18.75" customHeight="1" spans="1:3">
      <c r="A952" s="231">
        <v>21399</v>
      </c>
      <c r="B952" s="229" t="s">
        <v>869</v>
      </c>
      <c r="C952" s="230">
        <f>C953+C954</f>
        <v>734</v>
      </c>
    </row>
    <row r="953" ht="18.75" customHeight="1" spans="1:3">
      <c r="A953" s="231">
        <v>2139901</v>
      </c>
      <c r="B953" s="231" t="s">
        <v>870</v>
      </c>
      <c r="C953" s="230">
        <v>0</v>
      </c>
    </row>
    <row r="954" ht="18.75" customHeight="1" spans="1:3">
      <c r="A954" s="231">
        <v>2139999</v>
      </c>
      <c r="B954" s="231" t="s">
        <v>871</v>
      </c>
      <c r="C954" s="230">
        <v>734</v>
      </c>
    </row>
    <row r="955" ht="18.75" customHeight="1" spans="1:3">
      <c r="A955" s="231">
        <v>214</v>
      </c>
      <c r="B955" s="229" t="s">
        <v>125</v>
      </c>
      <c r="C955" s="230">
        <f>SUM(C956,C978,C988,C998,C1005,C1010)</f>
        <v>836</v>
      </c>
    </row>
    <row r="956" ht="18.75" customHeight="1" spans="1:3">
      <c r="A956" s="231">
        <v>21401</v>
      </c>
      <c r="B956" s="229" t="s">
        <v>872</v>
      </c>
      <c r="C956" s="230">
        <f>SUM(C957:C977)</f>
        <v>290</v>
      </c>
    </row>
    <row r="957" ht="18.75" customHeight="1" spans="1:3">
      <c r="A957" s="231">
        <v>2140101</v>
      </c>
      <c r="B957" s="231" t="s">
        <v>160</v>
      </c>
      <c r="C957" s="230">
        <v>0</v>
      </c>
    </row>
    <row r="958" ht="18.75" customHeight="1" spans="1:3">
      <c r="A958" s="231">
        <v>2140102</v>
      </c>
      <c r="B958" s="231" t="s">
        <v>161</v>
      </c>
      <c r="C958" s="230">
        <v>0</v>
      </c>
    </row>
    <row r="959" ht="18.75" customHeight="1" spans="1:3">
      <c r="A959" s="231">
        <v>2140103</v>
      </c>
      <c r="B959" s="231" t="s">
        <v>162</v>
      </c>
      <c r="C959" s="230">
        <v>0</v>
      </c>
    </row>
    <row r="960" ht="18.75" customHeight="1" spans="1:3">
      <c r="A960" s="231">
        <v>2140104</v>
      </c>
      <c r="B960" s="231" t="s">
        <v>873</v>
      </c>
      <c r="C960" s="230">
        <v>129</v>
      </c>
    </row>
    <row r="961" ht="18.75" customHeight="1" spans="1:3">
      <c r="A961" s="231">
        <v>2140106</v>
      </c>
      <c r="B961" s="231" t="s">
        <v>874</v>
      </c>
      <c r="C961" s="230">
        <v>29</v>
      </c>
    </row>
    <row r="962" ht="18.75" customHeight="1" spans="1:3">
      <c r="A962" s="231">
        <v>2140109</v>
      </c>
      <c r="B962" s="231" t="s">
        <v>875</v>
      </c>
      <c r="C962" s="230">
        <v>0</v>
      </c>
    </row>
    <row r="963" ht="18.75" customHeight="1" spans="1:3">
      <c r="A963" s="231">
        <v>2140110</v>
      </c>
      <c r="B963" s="231" t="s">
        <v>876</v>
      </c>
      <c r="C963" s="230">
        <v>100</v>
      </c>
    </row>
    <row r="964" ht="18.75" customHeight="1" spans="1:3">
      <c r="A964" s="231">
        <v>2140111</v>
      </c>
      <c r="B964" s="231" t="s">
        <v>877</v>
      </c>
      <c r="C964" s="230">
        <v>0</v>
      </c>
    </row>
    <row r="965" ht="18.75" customHeight="1" spans="1:3">
      <c r="A965" s="231">
        <v>2140112</v>
      </c>
      <c r="B965" s="231" t="s">
        <v>878</v>
      </c>
      <c r="C965" s="230">
        <v>0</v>
      </c>
    </row>
    <row r="966" ht="18.75" customHeight="1" spans="1:3">
      <c r="A966" s="231">
        <v>2140114</v>
      </c>
      <c r="B966" s="231" t="s">
        <v>879</v>
      </c>
      <c r="C966" s="230">
        <v>0</v>
      </c>
    </row>
    <row r="967" ht="18.75" customHeight="1" spans="1:3">
      <c r="A967" s="231">
        <v>2140122</v>
      </c>
      <c r="B967" s="231" t="s">
        <v>880</v>
      </c>
      <c r="C967" s="230">
        <v>0</v>
      </c>
    </row>
    <row r="968" ht="18.75" customHeight="1" spans="1:3">
      <c r="A968" s="231">
        <v>2140123</v>
      </c>
      <c r="B968" s="231" t="s">
        <v>881</v>
      </c>
      <c r="C968" s="230">
        <v>0</v>
      </c>
    </row>
    <row r="969" ht="18.75" customHeight="1" spans="1:3">
      <c r="A969" s="231">
        <v>2140127</v>
      </c>
      <c r="B969" s="231" t="s">
        <v>882</v>
      </c>
      <c r="C969" s="230">
        <v>0</v>
      </c>
    </row>
    <row r="970" ht="18.75" customHeight="1" spans="1:3">
      <c r="A970" s="231">
        <v>2140128</v>
      </c>
      <c r="B970" s="231" t="s">
        <v>883</v>
      </c>
      <c r="C970" s="230">
        <v>0</v>
      </c>
    </row>
    <row r="971" ht="18.75" customHeight="1" spans="1:3">
      <c r="A971" s="231">
        <v>2140129</v>
      </c>
      <c r="B971" s="231" t="s">
        <v>884</v>
      </c>
      <c r="C971" s="230">
        <v>0</v>
      </c>
    </row>
    <row r="972" ht="18.75" customHeight="1" spans="1:3">
      <c r="A972" s="231">
        <v>2140130</v>
      </c>
      <c r="B972" s="231" t="s">
        <v>885</v>
      </c>
      <c r="C972" s="230">
        <v>0</v>
      </c>
    </row>
    <row r="973" ht="18.75" customHeight="1" spans="1:3">
      <c r="A973" s="231">
        <v>2140131</v>
      </c>
      <c r="B973" s="231" t="s">
        <v>886</v>
      </c>
      <c r="C973" s="230">
        <v>0</v>
      </c>
    </row>
    <row r="974" ht="18.75" customHeight="1" spans="1:3">
      <c r="A974" s="231">
        <v>2140133</v>
      </c>
      <c r="B974" s="231" t="s">
        <v>887</v>
      </c>
      <c r="C974" s="230">
        <v>0</v>
      </c>
    </row>
    <row r="975" ht="18.75" customHeight="1" spans="1:3">
      <c r="A975" s="231">
        <v>2140136</v>
      </c>
      <c r="B975" s="231" t="s">
        <v>888</v>
      </c>
      <c r="C975" s="230">
        <v>0</v>
      </c>
    </row>
    <row r="976" ht="18.75" customHeight="1" spans="1:3">
      <c r="A976" s="231">
        <v>2140138</v>
      </c>
      <c r="B976" s="231" t="s">
        <v>889</v>
      </c>
      <c r="C976" s="230">
        <v>0</v>
      </c>
    </row>
    <row r="977" ht="18.75" customHeight="1" spans="1:3">
      <c r="A977" s="231">
        <v>2140199</v>
      </c>
      <c r="B977" s="231" t="s">
        <v>890</v>
      </c>
      <c r="C977" s="230">
        <v>32</v>
      </c>
    </row>
    <row r="978" ht="18.75" customHeight="1" spans="1:3">
      <c r="A978" s="231">
        <v>21402</v>
      </c>
      <c r="B978" s="229" t="s">
        <v>891</v>
      </c>
      <c r="C978" s="230">
        <f>SUM(C979:C987)</f>
        <v>59</v>
      </c>
    </row>
    <row r="979" ht="18.75" customHeight="1" spans="1:3">
      <c r="A979" s="231">
        <v>2140201</v>
      </c>
      <c r="B979" s="231" t="s">
        <v>160</v>
      </c>
      <c r="C979" s="230">
        <v>0</v>
      </c>
    </row>
    <row r="980" ht="18.75" customHeight="1" spans="1:3">
      <c r="A980" s="231">
        <v>2140202</v>
      </c>
      <c r="B980" s="231" t="s">
        <v>161</v>
      </c>
      <c r="C980" s="230">
        <v>0</v>
      </c>
    </row>
    <row r="981" ht="18.75" customHeight="1" spans="1:3">
      <c r="A981" s="231">
        <v>2140203</v>
      </c>
      <c r="B981" s="231" t="s">
        <v>162</v>
      </c>
      <c r="C981" s="230">
        <v>0</v>
      </c>
    </row>
    <row r="982" ht="18.75" customHeight="1" spans="1:3">
      <c r="A982" s="231">
        <v>2140204</v>
      </c>
      <c r="B982" s="231" t="s">
        <v>892</v>
      </c>
      <c r="C982" s="230">
        <v>0</v>
      </c>
    </row>
    <row r="983" ht="18.75" customHeight="1" spans="1:3">
      <c r="A983" s="231">
        <v>2140205</v>
      </c>
      <c r="B983" s="231" t="s">
        <v>893</v>
      </c>
      <c r="C983" s="230">
        <v>0</v>
      </c>
    </row>
    <row r="984" ht="18.75" customHeight="1" spans="1:3">
      <c r="A984" s="231">
        <v>2140206</v>
      </c>
      <c r="B984" s="231" t="s">
        <v>894</v>
      </c>
      <c r="C984" s="230">
        <v>0</v>
      </c>
    </row>
    <row r="985" ht="18.75" customHeight="1" spans="1:3">
      <c r="A985" s="231">
        <v>2140207</v>
      </c>
      <c r="B985" s="231" t="s">
        <v>895</v>
      </c>
      <c r="C985" s="230">
        <v>0</v>
      </c>
    </row>
    <row r="986" ht="18.75" customHeight="1" spans="1:3">
      <c r="A986" s="231">
        <v>2140208</v>
      </c>
      <c r="B986" s="231" t="s">
        <v>896</v>
      </c>
      <c r="C986" s="230">
        <v>0</v>
      </c>
    </row>
    <row r="987" ht="18.75" customHeight="1" spans="1:3">
      <c r="A987" s="231">
        <v>2140299</v>
      </c>
      <c r="B987" s="231" t="s">
        <v>897</v>
      </c>
      <c r="C987" s="230">
        <v>59</v>
      </c>
    </row>
    <row r="988" ht="18.75" customHeight="1" spans="1:3">
      <c r="A988" s="231">
        <v>21403</v>
      </c>
      <c r="B988" s="229" t="s">
        <v>898</v>
      </c>
      <c r="C988" s="230">
        <f>SUM(C989:C997)</f>
        <v>0</v>
      </c>
    </row>
    <row r="989" ht="18.75" customHeight="1" spans="1:3">
      <c r="A989" s="231">
        <v>2140301</v>
      </c>
      <c r="B989" s="231" t="s">
        <v>160</v>
      </c>
      <c r="C989" s="230">
        <v>0</v>
      </c>
    </row>
    <row r="990" ht="18.75" customHeight="1" spans="1:3">
      <c r="A990" s="231">
        <v>2140302</v>
      </c>
      <c r="B990" s="231" t="s">
        <v>161</v>
      </c>
      <c r="C990" s="230">
        <v>0</v>
      </c>
    </row>
    <row r="991" ht="18.75" customHeight="1" spans="1:3">
      <c r="A991" s="231">
        <v>2140303</v>
      </c>
      <c r="B991" s="231" t="s">
        <v>162</v>
      </c>
      <c r="C991" s="230">
        <v>0</v>
      </c>
    </row>
    <row r="992" ht="18.75" customHeight="1" spans="1:3">
      <c r="A992" s="231">
        <v>2140304</v>
      </c>
      <c r="B992" s="231" t="s">
        <v>899</v>
      </c>
      <c r="C992" s="230">
        <v>0</v>
      </c>
    </row>
    <row r="993" ht="18.75" customHeight="1" spans="1:3">
      <c r="A993" s="231">
        <v>2140305</v>
      </c>
      <c r="B993" s="231" t="s">
        <v>900</v>
      </c>
      <c r="C993" s="230">
        <v>0</v>
      </c>
    </row>
    <row r="994" ht="18.75" customHeight="1" spans="1:3">
      <c r="A994" s="231">
        <v>2140306</v>
      </c>
      <c r="B994" s="231" t="s">
        <v>901</v>
      </c>
      <c r="C994" s="230">
        <v>0</v>
      </c>
    </row>
    <row r="995" ht="18.75" customHeight="1" spans="1:3">
      <c r="A995" s="231">
        <v>2140307</v>
      </c>
      <c r="B995" s="231" t="s">
        <v>902</v>
      </c>
      <c r="C995" s="230">
        <v>0</v>
      </c>
    </row>
    <row r="996" ht="18.75" customHeight="1" spans="1:3">
      <c r="A996" s="231">
        <v>2140308</v>
      </c>
      <c r="B996" s="231" t="s">
        <v>903</v>
      </c>
      <c r="C996" s="230">
        <v>0</v>
      </c>
    </row>
    <row r="997" ht="18.75" customHeight="1" spans="1:3">
      <c r="A997" s="231">
        <v>2140399</v>
      </c>
      <c r="B997" s="231" t="s">
        <v>904</v>
      </c>
      <c r="C997" s="230">
        <v>0</v>
      </c>
    </row>
    <row r="998" ht="18.75" customHeight="1" spans="1:3">
      <c r="A998" s="231">
        <v>21405</v>
      </c>
      <c r="B998" s="229" t="s">
        <v>905</v>
      </c>
      <c r="C998" s="230">
        <f>SUM(C999:C1004)</f>
        <v>0</v>
      </c>
    </row>
    <row r="999" ht="18.75" customHeight="1" spans="1:3">
      <c r="A999" s="231">
        <v>2140501</v>
      </c>
      <c r="B999" s="231" t="s">
        <v>160</v>
      </c>
      <c r="C999" s="230">
        <v>0</v>
      </c>
    </row>
    <row r="1000" ht="18.75" customHeight="1" spans="1:3">
      <c r="A1000" s="231">
        <v>2140502</v>
      </c>
      <c r="B1000" s="231" t="s">
        <v>161</v>
      </c>
      <c r="C1000" s="230">
        <v>0</v>
      </c>
    </row>
    <row r="1001" ht="18.75" customHeight="1" spans="1:3">
      <c r="A1001" s="231">
        <v>2140503</v>
      </c>
      <c r="B1001" s="231" t="s">
        <v>162</v>
      </c>
      <c r="C1001" s="230">
        <v>0</v>
      </c>
    </row>
    <row r="1002" ht="18.75" customHeight="1" spans="1:3">
      <c r="A1002" s="231">
        <v>2140504</v>
      </c>
      <c r="B1002" s="231" t="s">
        <v>896</v>
      </c>
      <c r="C1002" s="230">
        <v>0</v>
      </c>
    </row>
    <row r="1003" ht="18.75" customHeight="1" spans="1:3">
      <c r="A1003" s="231">
        <v>2140505</v>
      </c>
      <c r="B1003" s="231" t="s">
        <v>906</v>
      </c>
      <c r="C1003" s="230">
        <v>0</v>
      </c>
    </row>
    <row r="1004" ht="18.75" customHeight="1" spans="1:3">
      <c r="A1004" s="231">
        <v>2140599</v>
      </c>
      <c r="B1004" s="231" t="s">
        <v>907</v>
      </c>
      <c r="C1004" s="230">
        <v>0</v>
      </c>
    </row>
    <row r="1005" ht="18.75" customHeight="1" spans="1:3">
      <c r="A1005" s="231">
        <v>21406</v>
      </c>
      <c r="B1005" s="229" t="s">
        <v>908</v>
      </c>
      <c r="C1005" s="230">
        <f>SUM(C1006:C1009)</f>
        <v>0</v>
      </c>
    </row>
    <row r="1006" ht="18.75" customHeight="1" spans="1:3">
      <c r="A1006" s="231">
        <v>2140601</v>
      </c>
      <c r="B1006" s="231" t="s">
        <v>909</v>
      </c>
      <c r="C1006" s="230">
        <v>0</v>
      </c>
    </row>
    <row r="1007" ht="18.75" customHeight="1" spans="1:3">
      <c r="A1007" s="231">
        <v>2140602</v>
      </c>
      <c r="B1007" s="231" t="s">
        <v>910</v>
      </c>
      <c r="C1007" s="230">
        <v>0</v>
      </c>
    </row>
    <row r="1008" ht="18.75" customHeight="1" spans="1:3">
      <c r="A1008" s="231">
        <v>2140603</v>
      </c>
      <c r="B1008" s="231" t="s">
        <v>911</v>
      </c>
      <c r="C1008" s="230">
        <v>0</v>
      </c>
    </row>
    <row r="1009" ht="18.75" customHeight="1" spans="1:3">
      <c r="A1009" s="231">
        <v>2140699</v>
      </c>
      <c r="B1009" s="231" t="s">
        <v>912</v>
      </c>
      <c r="C1009" s="230">
        <v>0</v>
      </c>
    </row>
    <row r="1010" ht="18.75" customHeight="1" spans="1:3">
      <c r="A1010" s="231">
        <v>21499</v>
      </c>
      <c r="B1010" s="229" t="s">
        <v>913</v>
      </c>
      <c r="C1010" s="230">
        <f>SUM(C1011:C1012)</f>
        <v>487</v>
      </c>
    </row>
    <row r="1011" ht="18.75" customHeight="1" spans="1:3">
      <c r="A1011" s="231">
        <v>2149901</v>
      </c>
      <c r="B1011" s="231" t="s">
        <v>914</v>
      </c>
      <c r="C1011" s="230">
        <v>0</v>
      </c>
    </row>
    <row r="1012" ht="18.75" customHeight="1" spans="1:3">
      <c r="A1012" s="231">
        <v>2149999</v>
      </c>
      <c r="B1012" s="231" t="s">
        <v>915</v>
      </c>
      <c r="C1012" s="230">
        <v>487</v>
      </c>
    </row>
    <row r="1013" ht="18.75" customHeight="1" spans="1:3">
      <c r="A1013" s="231">
        <v>215</v>
      </c>
      <c r="B1013" s="229" t="s">
        <v>151</v>
      </c>
      <c r="C1013" s="230">
        <f>SUM(C1014,C1024,C1040,C1045,C1056,C1063,C1071)</f>
        <v>31821</v>
      </c>
    </row>
    <row r="1014" ht="18.75" customHeight="1" spans="1:3">
      <c r="A1014" s="231">
        <v>21501</v>
      </c>
      <c r="B1014" s="229" t="s">
        <v>916</v>
      </c>
      <c r="C1014" s="230">
        <f>SUM(C1015:C1023)</f>
        <v>0</v>
      </c>
    </row>
    <row r="1015" ht="18.75" customHeight="1" spans="1:3">
      <c r="A1015" s="231">
        <v>2150101</v>
      </c>
      <c r="B1015" s="231" t="s">
        <v>160</v>
      </c>
      <c r="C1015" s="230">
        <v>0</v>
      </c>
    </row>
    <row r="1016" ht="18.75" customHeight="1" spans="1:3">
      <c r="A1016" s="231">
        <v>2150102</v>
      </c>
      <c r="B1016" s="231" t="s">
        <v>161</v>
      </c>
      <c r="C1016" s="230">
        <v>0</v>
      </c>
    </row>
    <row r="1017" ht="18.75" customHeight="1" spans="1:3">
      <c r="A1017" s="231">
        <v>2150103</v>
      </c>
      <c r="B1017" s="231" t="s">
        <v>162</v>
      </c>
      <c r="C1017" s="230">
        <v>0</v>
      </c>
    </row>
    <row r="1018" ht="18.75" customHeight="1" spans="1:3">
      <c r="A1018" s="231">
        <v>2150104</v>
      </c>
      <c r="B1018" s="231" t="s">
        <v>917</v>
      </c>
      <c r="C1018" s="230">
        <v>0</v>
      </c>
    </row>
    <row r="1019" ht="18.75" customHeight="1" spans="1:3">
      <c r="A1019" s="231">
        <v>2150105</v>
      </c>
      <c r="B1019" s="231" t="s">
        <v>918</v>
      </c>
      <c r="C1019" s="230">
        <v>0</v>
      </c>
    </row>
    <row r="1020" ht="18.75" customHeight="1" spans="1:3">
      <c r="A1020" s="231">
        <v>2150106</v>
      </c>
      <c r="B1020" s="231" t="s">
        <v>919</v>
      </c>
      <c r="C1020" s="230">
        <v>0</v>
      </c>
    </row>
    <row r="1021" ht="18.75" customHeight="1" spans="1:3">
      <c r="A1021" s="231">
        <v>2150107</v>
      </c>
      <c r="B1021" s="231" t="s">
        <v>920</v>
      </c>
      <c r="C1021" s="230">
        <v>0</v>
      </c>
    </row>
    <row r="1022" ht="18.75" customHeight="1" spans="1:3">
      <c r="A1022" s="231">
        <v>2150108</v>
      </c>
      <c r="B1022" s="231" t="s">
        <v>921</v>
      </c>
      <c r="C1022" s="230">
        <v>0</v>
      </c>
    </row>
    <row r="1023" ht="18.75" customHeight="1" spans="1:3">
      <c r="A1023" s="231">
        <v>2150199</v>
      </c>
      <c r="B1023" s="231" t="s">
        <v>922</v>
      </c>
      <c r="C1023" s="230">
        <v>0</v>
      </c>
    </row>
    <row r="1024" ht="18.75" customHeight="1" spans="1:3">
      <c r="A1024" s="231">
        <v>21502</v>
      </c>
      <c r="B1024" s="229" t="s">
        <v>923</v>
      </c>
      <c r="C1024" s="230">
        <f>SUM(C1025:C1039)</f>
        <v>2000</v>
      </c>
    </row>
    <row r="1025" ht="18.75" customHeight="1" spans="1:3">
      <c r="A1025" s="231">
        <v>2150201</v>
      </c>
      <c r="B1025" s="231" t="s">
        <v>160</v>
      </c>
      <c r="C1025" s="230">
        <v>0</v>
      </c>
    </row>
    <row r="1026" ht="18.75" customHeight="1" spans="1:3">
      <c r="A1026" s="231">
        <v>2150202</v>
      </c>
      <c r="B1026" s="231" t="s">
        <v>161</v>
      </c>
      <c r="C1026" s="230">
        <v>0</v>
      </c>
    </row>
    <row r="1027" ht="18.75" customHeight="1" spans="1:3">
      <c r="A1027" s="231">
        <v>2150203</v>
      </c>
      <c r="B1027" s="231" t="s">
        <v>162</v>
      </c>
      <c r="C1027" s="230">
        <v>0</v>
      </c>
    </row>
    <row r="1028" ht="18.75" customHeight="1" spans="1:3">
      <c r="A1028" s="231">
        <v>2150204</v>
      </c>
      <c r="B1028" s="231" t="s">
        <v>924</v>
      </c>
      <c r="C1028" s="230">
        <v>0</v>
      </c>
    </row>
    <row r="1029" ht="18.75" customHeight="1" spans="1:3">
      <c r="A1029" s="231">
        <v>2150205</v>
      </c>
      <c r="B1029" s="231" t="s">
        <v>925</v>
      </c>
      <c r="C1029" s="230">
        <v>0</v>
      </c>
    </row>
    <row r="1030" ht="18.75" customHeight="1" spans="1:3">
      <c r="A1030" s="231">
        <v>2150206</v>
      </c>
      <c r="B1030" s="231" t="s">
        <v>926</v>
      </c>
      <c r="C1030" s="230">
        <v>0</v>
      </c>
    </row>
    <row r="1031" ht="18.75" customHeight="1" spans="1:3">
      <c r="A1031" s="231">
        <v>2150207</v>
      </c>
      <c r="B1031" s="231" t="s">
        <v>927</v>
      </c>
      <c r="C1031" s="230">
        <v>0</v>
      </c>
    </row>
    <row r="1032" ht="18.75" customHeight="1" spans="1:3">
      <c r="A1032" s="231">
        <v>2150208</v>
      </c>
      <c r="B1032" s="231" t="s">
        <v>928</v>
      </c>
      <c r="C1032" s="230">
        <v>0</v>
      </c>
    </row>
    <row r="1033" ht="18.75" customHeight="1" spans="1:3">
      <c r="A1033" s="231">
        <v>2150209</v>
      </c>
      <c r="B1033" s="231" t="s">
        <v>929</v>
      </c>
      <c r="C1033" s="230">
        <v>0</v>
      </c>
    </row>
    <row r="1034" ht="18.75" customHeight="1" spans="1:3">
      <c r="A1034" s="231">
        <v>2150210</v>
      </c>
      <c r="B1034" s="231" t="s">
        <v>930</v>
      </c>
      <c r="C1034" s="230">
        <v>0</v>
      </c>
    </row>
    <row r="1035" ht="18.75" customHeight="1" spans="1:3">
      <c r="A1035" s="231">
        <v>2150212</v>
      </c>
      <c r="B1035" s="231" t="s">
        <v>931</v>
      </c>
      <c r="C1035" s="230">
        <v>0</v>
      </c>
    </row>
    <row r="1036" ht="18.75" customHeight="1" spans="1:3">
      <c r="A1036" s="231">
        <v>2150213</v>
      </c>
      <c r="B1036" s="231" t="s">
        <v>932</v>
      </c>
      <c r="C1036" s="230">
        <v>0</v>
      </c>
    </row>
    <row r="1037" ht="18.75" customHeight="1" spans="1:3">
      <c r="A1037" s="231">
        <v>2150214</v>
      </c>
      <c r="B1037" s="231" t="s">
        <v>933</v>
      </c>
      <c r="C1037" s="230">
        <v>0</v>
      </c>
    </row>
    <row r="1038" ht="18.75" customHeight="1" spans="1:3">
      <c r="A1038" s="231">
        <v>2150215</v>
      </c>
      <c r="B1038" s="231" t="s">
        <v>934</v>
      </c>
      <c r="C1038" s="230">
        <v>0</v>
      </c>
    </row>
    <row r="1039" ht="18.75" customHeight="1" spans="1:3">
      <c r="A1039" s="231">
        <v>2150299</v>
      </c>
      <c r="B1039" s="231" t="s">
        <v>935</v>
      </c>
      <c r="C1039" s="230">
        <v>2000</v>
      </c>
    </row>
    <row r="1040" ht="18.75" customHeight="1" spans="1:3">
      <c r="A1040" s="231">
        <v>21503</v>
      </c>
      <c r="B1040" s="229" t="s">
        <v>936</v>
      </c>
      <c r="C1040" s="230">
        <f>SUM(C1041:C1044)</f>
        <v>0</v>
      </c>
    </row>
    <row r="1041" ht="18.75" customHeight="1" spans="1:3">
      <c r="A1041" s="231">
        <v>2150301</v>
      </c>
      <c r="B1041" s="231" t="s">
        <v>160</v>
      </c>
      <c r="C1041" s="230">
        <v>0</v>
      </c>
    </row>
    <row r="1042" ht="18.75" customHeight="1" spans="1:3">
      <c r="A1042" s="231">
        <v>2150302</v>
      </c>
      <c r="B1042" s="231" t="s">
        <v>161</v>
      </c>
      <c r="C1042" s="230">
        <v>0</v>
      </c>
    </row>
    <row r="1043" ht="18.75" customHeight="1" spans="1:3">
      <c r="A1043" s="231">
        <v>2150303</v>
      </c>
      <c r="B1043" s="231" t="s">
        <v>162</v>
      </c>
      <c r="C1043" s="230">
        <v>0</v>
      </c>
    </row>
    <row r="1044" ht="18.75" customHeight="1" spans="1:3">
      <c r="A1044" s="231">
        <v>2150399</v>
      </c>
      <c r="B1044" s="231" t="s">
        <v>937</v>
      </c>
      <c r="C1044" s="230">
        <v>0</v>
      </c>
    </row>
    <row r="1045" ht="18.75" customHeight="1" spans="1:3">
      <c r="A1045" s="231">
        <v>21505</v>
      </c>
      <c r="B1045" s="229" t="s">
        <v>938</v>
      </c>
      <c r="C1045" s="230">
        <f>SUM(C1046:C1055)</f>
        <v>69</v>
      </c>
    </row>
    <row r="1046" ht="18.75" customHeight="1" spans="1:3">
      <c r="A1046" s="231">
        <v>2150501</v>
      </c>
      <c r="B1046" s="231" t="s">
        <v>160</v>
      </c>
      <c r="C1046" s="230">
        <v>0</v>
      </c>
    </row>
    <row r="1047" ht="18.75" customHeight="1" spans="1:3">
      <c r="A1047" s="231">
        <v>2150502</v>
      </c>
      <c r="B1047" s="231" t="s">
        <v>161</v>
      </c>
      <c r="C1047" s="230">
        <v>0</v>
      </c>
    </row>
    <row r="1048" ht="18.75" customHeight="1" spans="1:3">
      <c r="A1048" s="231">
        <v>2150503</v>
      </c>
      <c r="B1048" s="231" t="s">
        <v>162</v>
      </c>
      <c r="C1048" s="230">
        <v>0</v>
      </c>
    </row>
    <row r="1049" ht="18.75" customHeight="1" spans="1:3">
      <c r="A1049" s="231">
        <v>2150505</v>
      </c>
      <c r="B1049" s="231" t="s">
        <v>939</v>
      </c>
      <c r="C1049" s="230">
        <v>0</v>
      </c>
    </row>
    <row r="1050" ht="18.75" customHeight="1" spans="1:3">
      <c r="A1050" s="231">
        <v>2150507</v>
      </c>
      <c r="B1050" s="231" t="s">
        <v>940</v>
      </c>
      <c r="C1050" s="230">
        <v>0</v>
      </c>
    </row>
    <row r="1051" ht="18.75" customHeight="1" spans="1:3">
      <c r="A1051" s="231">
        <v>2150508</v>
      </c>
      <c r="B1051" s="231" t="s">
        <v>941</v>
      </c>
      <c r="C1051" s="230">
        <v>0</v>
      </c>
    </row>
    <row r="1052" ht="18.75" customHeight="1" spans="1:3">
      <c r="A1052" s="231">
        <v>2150516</v>
      </c>
      <c r="B1052" s="231" t="s">
        <v>942</v>
      </c>
      <c r="C1052" s="230">
        <v>0</v>
      </c>
    </row>
    <row r="1053" ht="18.75" customHeight="1" spans="1:3">
      <c r="A1053" s="231">
        <v>2150517</v>
      </c>
      <c r="B1053" s="231" t="s">
        <v>943</v>
      </c>
      <c r="C1053" s="230">
        <v>0</v>
      </c>
    </row>
    <row r="1054" ht="18.75" customHeight="1" spans="1:3">
      <c r="A1054" s="231">
        <v>2150550</v>
      </c>
      <c r="B1054" s="231" t="s">
        <v>169</v>
      </c>
      <c r="C1054" s="230">
        <v>0</v>
      </c>
    </row>
    <row r="1055" ht="18.75" customHeight="1" spans="1:3">
      <c r="A1055" s="231">
        <v>2150599</v>
      </c>
      <c r="B1055" s="231" t="s">
        <v>944</v>
      </c>
      <c r="C1055" s="230">
        <v>69</v>
      </c>
    </row>
    <row r="1056" ht="18.75" customHeight="1" spans="1:3">
      <c r="A1056" s="231">
        <v>21507</v>
      </c>
      <c r="B1056" s="229" t="s">
        <v>945</v>
      </c>
      <c r="C1056" s="230">
        <f>SUM(C1057:C1062)</f>
        <v>0</v>
      </c>
    </row>
    <row r="1057" ht="18.75" customHeight="1" spans="1:3">
      <c r="A1057" s="231">
        <v>2150701</v>
      </c>
      <c r="B1057" s="231" t="s">
        <v>160</v>
      </c>
      <c r="C1057" s="230">
        <v>0</v>
      </c>
    </row>
    <row r="1058" ht="18.75" customHeight="1" spans="1:3">
      <c r="A1058" s="231">
        <v>2150702</v>
      </c>
      <c r="B1058" s="231" t="s">
        <v>161</v>
      </c>
      <c r="C1058" s="230">
        <v>0</v>
      </c>
    </row>
    <row r="1059" ht="18.75" customHeight="1" spans="1:3">
      <c r="A1059" s="231">
        <v>2150703</v>
      </c>
      <c r="B1059" s="231" t="s">
        <v>162</v>
      </c>
      <c r="C1059" s="230">
        <v>0</v>
      </c>
    </row>
    <row r="1060" ht="18.75" customHeight="1" spans="1:3">
      <c r="A1060" s="231">
        <v>2150704</v>
      </c>
      <c r="B1060" s="231" t="s">
        <v>946</v>
      </c>
      <c r="C1060" s="230">
        <v>0</v>
      </c>
    </row>
    <row r="1061" ht="18.75" customHeight="1" spans="1:3">
      <c r="A1061" s="231">
        <v>2150705</v>
      </c>
      <c r="B1061" s="231" t="s">
        <v>947</v>
      </c>
      <c r="C1061" s="230">
        <v>0</v>
      </c>
    </row>
    <row r="1062" ht="18.75" customHeight="1" spans="1:3">
      <c r="A1062" s="231">
        <v>2150799</v>
      </c>
      <c r="B1062" s="231" t="s">
        <v>948</v>
      </c>
      <c r="C1062" s="230">
        <v>0</v>
      </c>
    </row>
    <row r="1063" ht="18.75" customHeight="1" spans="1:3">
      <c r="A1063" s="231">
        <v>21508</v>
      </c>
      <c r="B1063" s="229" t="s">
        <v>949</v>
      </c>
      <c r="C1063" s="230">
        <f>SUM(C1064:C1070)</f>
        <v>26353</v>
      </c>
    </row>
    <row r="1064" ht="18.75" customHeight="1" spans="1:3">
      <c r="A1064" s="231">
        <v>2150801</v>
      </c>
      <c r="B1064" s="231" t="s">
        <v>160</v>
      </c>
      <c r="C1064" s="230">
        <v>0</v>
      </c>
    </row>
    <row r="1065" ht="18.75" customHeight="1" spans="1:3">
      <c r="A1065" s="231">
        <v>2150802</v>
      </c>
      <c r="B1065" s="231" t="s">
        <v>161</v>
      </c>
      <c r="C1065" s="230">
        <v>0</v>
      </c>
    </row>
    <row r="1066" ht="18.75" customHeight="1" spans="1:3">
      <c r="A1066" s="231">
        <v>2150803</v>
      </c>
      <c r="B1066" s="231" t="s">
        <v>162</v>
      </c>
      <c r="C1066" s="230">
        <v>0</v>
      </c>
    </row>
    <row r="1067" ht="18.75" customHeight="1" spans="1:3">
      <c r="A1067" s="231">
        <v>2150804</v>
      </c>
      <c r="B1067" s="231" t="s">
        <v>950</v>
      </c>
      <c r="C1067" s="230">
        <v>0</v>
      </c>
    </row>
    <row r="1068" ht="18.75" customHeight="1" spans="1:3">
      <c r="A1068" s="231">
        <v>2150805</v>
      </c>
      <c r="B1068" s="231" t="s">
        <v>951</v>
      </c>
      <c r="C1068" s="230">
        <v>26353</v>
      </c>
    </row>
    <row r="1069" ht="18.75" customHeight="1" spans="1:3">
      <c r="A1069" s="231">
        <v>2150806</v>
      </c>
      <c r="B1069" s="231" t="s">
        <v>952</v>
      </c>
      <c r="C1069" s="230">
        <v>0</v>
      </c>
    </row>
    <row r="1070" ht="18.75" customHeight="1" spans="1:3">
      <c r="A1070" s="231">
        <v>2150899</v>
      </c>
      <c r="B1070" s="231" t="s">
        <v>953</v>
      </c>
      <c r="C1070" s="230">
        <v>0</v>
      </c>
    </row>
    <row r="1071" ht="18.75" customHeight="1" spans="1:3">
      <c r="A1071" s="231">
        <v>21599</v>
      </c>
      <c r="B1071" s="229" t="s">
        <v>954</v>
      </c>
      <c r="C1071" s="230">
        <f>SUM(C1072:C1076)</f>
        <v>3399</v>
      </c>
    </row>
    <row r="1072" ht="18.75" customHeight="1" spans="1:3">
      <c r="A1072" s="231">
        <v>2159901</v>
      </c>
      <c r="B1072" s="231" t="s">
        <v>955</v>
      </c>
      <c r="C1072" s="230">
        <v>0</v>
      </c>
    </row>
    <row r="1073" ht="18.75" customHeight="1" spans="1:3">
      <c r="A1073" s="231">
        <v>2159904</v>
      </c>
      <c r="B1073" s="231" t="s">
        <v>956</v>
      </c>
      <c r="C1073" s="230">
        <v>0</v>
      </c>
    </row>
    <row r="1074" ht="18.75" customHeight="1" spans="1:3">
      <c r="A1074" s="231">
        <v>2159905</v>
      </c>
      <c r="B1074" s="231" t="s">
        <v>957</v>
      </c>
      <c r="C1074" s="230">
        <v>0</v>
      </c>
    </row>
    <row r="1075" ht="18.75" customHeight="1" spans="1:3">
      <c r="A1075" s="231">
        <v>2159906</v>
      </c>
      <c r="B1075" s="231" t="s">
        <v>958</v>
      </c>
      <c r="C1075" s="230">
        <v>0</v>
      </c>
    </row>
    <row r="1076" ht="18.75" customHeight="1" spans="1:3">
      <c r="A1076" s="231">
        <v>2159999</v>
      </c>
      <c r="B1076" s="231" t="s">
        <v>959</v>
      </c>
      <c r="C1076" s="230">
        <v>3399</v>
      </c>
    </row>
    <row r="1077" ht="18.75" customHeight="1" spans="1:3">
      <c r="A1077" s="231">
        <v>216</v>
      </c>
      <c r="B1077" s="229" t="s">
        <v>127</v>
      </c>
      <c r="C1077" s="230">
        <f>SUM(C1078,C1088,C1094)</f>
        <v>2673</v>
      </c>
    </row>
    <row r="1078" ht="18.75" customHeight="1" spans="1:3">
      <c r="A1078" s="231">
        <v>21602</v>
      </c>
      <c r="B1078" s="229" t="s">
        <v>960</v>
      </c>
      <c r="C1078" s="230">
        <f>SUM(C1079:C1087)</f>
        <v>379</v>
      </c>
    </row>
    <row r="1079" ht="18.75" customHeight="1" spans="1:3">
      <c r="A1079" s="231">
        <v>2160201</v>
      </c>
      <c r="B1079" s="231" t="s">
        <v>160</v>
      </c>
      <c r="C1079" s="230">
        <v>0</v>
      </c>
    </row>
    <row r="1080" ht="18.75" customHeight="1" spans="1:3">
      <c r="A1080" s="231">
        <v>2160202</v>
      </c>
      <c r="B1080" s="231" t="s">
        <v>161</v>
      </c>
      <c r="C1080" s="230">
        <v>0</v>
      </c>
    </row>
    <row r="1081" ht="18.75" customHeight="1" spans="1:3">
      <c r="A1081" s="231">
        <v>2160203</v>
      </c>
      <c r="B1081" s="231" t="s">
        <v>162</v>
      </c>
      <c r="C1081" s="230">
        <v>0</v>
      </c>
    </row>
    <row r="1082" ht="18.75" customHeight="1" spans="1:3">
      <c r="A1082" s="231">
        <v>2160216</v>
      </c>
      <c r="B1082" s="231" t="s">
        <v>961</v>
      </c>
      <c r="C1082" s="230">
        <v>0</v>
      </c>
    </row>
    <row r="1083" ht="18.75" customHeight="1" spans="1:3">
      <c r="A1083" s="231">
        <v>2160217</v>
      </c>
      <c r="B1083" s="231" t="s">
        <v>962</v>
      </c>
      <c r="C1083" s="230">
        <v>0</v>
      </c>
    </row>
    <row r="1084" ht="18.75" customHeight="1" spans="1:3">
      <c r="A1084" s="231">
        <v>2160218</v>
      </c>
      <c r="B1084" s="231" t="s">
        <v>963</v>
      </c>
      <c r="C1084" s="230">
        <v>0</v>
      </c>
    </row>
    <row r="1085" ht="18.75" customHeight="1" spans="1:3">
      <c r="A1085" s="231">
        <v>2160219</v>
      </c>
      <c r="B1085" s="231" t="s">
        <v>964</v>
      </c>
      <c r="C1085" s="230">
        <v>0</v>
      </c>
    </row>
    <row r="1086" ht="18.75" customHeight="1" spans="1:3">
      <c r="A1086" s="231">
        <v>2160250</v>
      </c>
      <c r="B1086" s="231" t="s">
        <v>169</v>
      </c>
      <c r="C1086" s="230">
        <v>0</v>
      </c>
    </row>
    <row r="1087" ht="18.75" customHeight="1" spans="1:3">
      <c r="A1087" s="231">
        <v>2160299</v>
      </c>
      <c r="B1087" s="231" t="s">
        <v>965</v>
      </c>
      <c r="C1087" s="230">
        <v>379</v>
      </c>
    </row>
    <row r="1088" ht="18.75" customHeight="1" spans="1:3">
      <c r="A1088" s="231">
        <v>21606</v>
      </c>
      <c r="B1088" s="229" t="s">
        <v>966</v>
      </c>
      <c r="C1088" s="230">
        <f>SUM(C1089:C1093)</f>
        <v>2294</v>
      </c>
    </row>
    <row r="1089" ht="18.75" customHeight="1" spans="1:3">
      <c r="A1089" s="231">
        <v>2160601</v>
      </c>
      <c r="B1089" s="231" t="s">
        <v>160</v>
      </c>
      <c r="C1089" s="230">
        <v>0</v>
      </c>
    </row>
    <row r="1090" ht="18.75" customHeight="1" spans="1:3">
      <c r="A1090" s="231">
        <v>2160602</v>
      </c>
      <c r="B1090" s="231" t="s">
        <v>161</v>
      </c>
      <c r="C1090" s="230">
        <v>0</v>
      </c>
    </row>
    <row r="1091" ht="18.75" customHeight="1" spans="1:3">
      <c r="A1091" s="231">
        <v>2160603</v>
      </c>
      <c r="B1091" s="231" t="s">
        <v>162</v>
      </c>
      <c r="C1091" s="230">
        <v>0</v>
      </c>
    </row>
    <row r="1092" ht="18.75" customHeight="1" spans="1:3">
      <c r="A1092" s="231">
        <v>2160607</v>
      </c>
      <c r="B1092" s="231" t="s">
        <v>967</v>
      </c>
      <c r="C1092" s="230">
        <v>0</v>
      </c>
    </row>
    <row r="1093" ht="18.75" customHeight="1" spans="1:3">
      <c r="A1093" s="231">
        <v>2160699</v>
      </c>
      <c r="B1093" s="231" t="s">
        <v>968</v>
      </c>
      <c r="C1093" s="230">
        <v>2294</v>
      </c>
    </row>
    <row r="1094" ht="18.75" customHeight="1" spans="1:3">
      <c r="A1094" s="231">
        <v>21699</v>
      </c>
      <c r="B1094" s="229" t="s">
        <v>969</v>
      </c>
      <c r="C1094" s="230">
        <f>SUM(C1095:C1096)</f>
        <v>0</v>
      </c>
    </row>
    <row r="1095" ht="18.75" customHeight="1" spans="1:3">
      <c r="A1095" s="231">
        <v>2169901</v>
      </c>
      <c r="B1095" s="231" t="s">
        <v>970</v>
      </c>
      <c r="C1095" s="230">
        <v>0</v>
      </c>
    </row>
    <row r="1096" ht="18.75" customHeight="1" spans="1:3">
      <c r="A1096" s="231">
        <v>2169999</v>
      </c>
      <c r="B1096" s="231" t="s">
        <v>971</v>
      </c>
      <c r="C1096" s="230">
        <v>0</v>
      </c>
    </row>
    <row r="1097" ht="18.75" customHeight="1" spans="1:3">
      <c r="A1097" s="231">
        <v>217</v>
      </c>
      <c r="B1097" s="229" t="s">
        <v>128</v>
      </c>
      <c r="C1097" s="230">
        <f>SUM(C1098,C1105,C1115,C1121,C1124)</f>
        <v>32</v>
      </c>
    </row>
    <row r="1098" ht="18.75" customHeight="1" spans="1:3">
      <c r="A1098" s="231">
        <v>21701</v>
      </c>
      <c r="B1098" s="229" t="s">
        <v>972</v>
      </c>
      <c r="C1098" s="230">
        <f>SUM(C1099:C1104)</f>
        <v>0</v>
      </c>
    </row>
    <row r="1099" ht="18.75" customHeight="1" spans="1:3">
      <c r="A1099" s="231">
        <v>2170101</v>
      </c>
      <c r="B1099" s="231" t="s">
        <v>160</v>
      </c>
      <c r="C1099" s="230">
        <v>0</v>
      </c>
    </row>
    <row r="1100" ht="18.75" customHeight="1" spans="1:3">
      <c r="A1100" s="231">
        <v>2170102</v>
      </c>
      <c r="B1100" s="231" t="s">
        <v>161</v>
      </c>
      <c r="C1100" s="230">
        <v>0</v>
      </c>
    </row>
    <row r="1101" ht="18.75" customHeight="1" spans="1:3">
      <c r="A1101" s="231">
        <v>2170103</v>
      </c>
      <c r="B1101" s="231" t="s">
        <v>162</v>
      </c>
      <c r="C1101" s="230">
        <v>0</v>
      </c>
    </row>
    <row r="1102" ht="18.75" customHeight="1" spans="1:3">
      <c r="A1102" s="231">
        <v>2170104</v>
      </c>
      <c r="B1102" s="231" t="s">
        <v>973</v>
      </c>
      <c r="C1102" s="230">
        <v>0</v>
      </c>
    </row>
    <row r="1103" ht="18.75" customHeight="1" spans="1:3">
      <c r="A1103" s="231">
        <v>2170150</v>
      </c>
      <c r="B1103" s="231" t="s">
        <v>169</v>
      </c>
      <c r="C1103" s="230">
        <v>0</v>
      </c>
    </row>
    <row r="1104" ht="18.75" customHeight="1" spans="1:3">
      <c r="A1104" s="231">
        <v>2170199</v>
      </c>
      <c r="B1104" s="231" t="s">
        <v>974</v>
      </c>
      <c r="C1104" s="230">
        <v>0</v>
      </c>
    </row>
    <row r="1105" ht="18.75" customHeight="1" spans="1:3">
      <c r="A1105" s="231">
        <v>21702</v>
      </c>
      <c r="B1105" s="229" t="s">
        <v>975</v>
      </c>
      <c r="C1105" s="230">
        <f>SUM(C1106:C1114)</f>
        <v>0</v>
      </c>
    </row>
    <row r="1106" ht="18.75" customHeight="1" spans="1:3">
      <c r="A1106" s="231">
        <v>2170201</v>
      </c>
      <c r="B1106" s="231" t="s">
        <v>976</v>
      </c>
      <c r="C1106" s="230">
        <v>0</v>
      </c>
    </row>
    <row r="1107" ht="18.75" customHeight="1" spans="1:3">
      <c r="A1107" s="231">
        <v>2170202</v>
      </c>
      <c r="B1107" s="231" t="s">
        <v>977</v>
      </c>
      <c r="C1107" s="230">
        <v>0</v>
      </c>
    </row>
    <row r="1108" ht="18.75" customHeight="1" spans="1:3">
      <c r="A1108" s="231">
        <v>2170203</v>
      </c>
      <c r="B1108" s="231" t="s">
        <v>978</v>
      </c>
      <c r="C1108" s="230">
        <v>0</v>
      </c>
    </row>
    <row r="1109" ht="18.75" customHeight="1" spans="1:3">
      <c r="A1109" s="231">
        <v>2170204</v>
      </c>
      <c r="B1109" s="231" t="s">
        <v>979</v>
      </c>
      <c r="C1109" s="230">
        <v>0</v>
      </c>
    </row>
    <row r="1110" ht="18.75" customHeight="1" spans="1:3">
      <c r="A1110" s="231">
        <v>2170205</v>
      </c>
      <c r="B1110" s="231" t="s">
        <v>980</v>
      </c>
      <c r="C1110" s="230">
        <v>0</v>
      </c>
    </row>
    <row r="1111" ht="18.75" customHeight="1" spans="1:3">
      <c r="A1111" s="231">
        <v>2170206</v>
      </c>
      <c r="B1111" s="231" t="s">
        <v>981</v>
      </c>
      <c r="C1111" s="230">
        <v>0</v>
      </c>
    </row>
    <row r="1112" ht="18.75" customHeight="1" spans="1:3">
      <c r="A1112" s="231">
        <v>2170207</v>
      </c>
      <c r="B1112" s="231" t="s">
        <v>982</v>
      </c>
      <c r="C1112" s="230">
        <v>0</v>
      </c>
    </row>
    <row r="1113" ht="18.75" customHeight="1" spans="1:3">
      <c r="A1113" s="231">
        <v>2170208</v>
      </c>
      <c r="B1113" s="231" t="s">
        <v>983</v>
      </c>
      <c r="C1113" s="230">
        <v>0</v>
      </c>
    </row>
    <row r="1114" ht="18.75" customHeight="1" spans="1:3">
      <c r="A1114" s="231">
        <v>2170299</v>
      </c>
      <c r="B1114" s="231" t="s">
        <v>984</v>
      </c>
      <c r="C1114" s="230">
        <v>0</v>
      </c>
    </row>
    <row r="1115" ht="18.75" customHeight="1" spans="1:3">
      <c r="A1115" s="231">
        <v>21703</v>
      </c>
      <c r="B1115" s="229" t="s">
        <v>985</v>
      </c>
      <c r="C1115" s="230">
        <f>SUM(C1116:C1120)</f>
        <v>0</v>
      </c>
    </row>
    <row r="1116" ht="18.75" customHeight="1" spans="1:3">
      <c r="A1116" s="231">
        <v>2170301</v>
      </c>
      <c r="B1116" s="231" t="s">
        <v>986</v>
      </c>
      <c r="C1116" s="230">
        <v>0</v>
      </c>
    </row>
    <row r="1117" ht="18.75" customHeight="1" spans="1:3">
      <c r="A1117" s="231">
        <v>2170302</v>
      </c>
      <c r="B1117" s="231" t="s">
        <v>987</v>
      </c>
      <c r="C1117" s="230">
        <v>0</v>
      </c>
    </row>
    <row r="1118" ht="18.75" customHeight="1" spans="1:3">
      <c r="A1118" s="231">
        <v>2170303</v>
      </c>
      <c r="B1118" s="231" t="s">
        <v>988</v>
      </c>
      <c r="C1118" s="230">
        <v>0</v>
      </c>
    </row>
    <row r="1119" ht="18.75" customHeight="1" spans="1:3">
      <c r="A1119" s="231">
        <v>2170304</v>
      </c>
      <c r="B1119" s="231" t="s">
        <v>989</v>
      </c>
      <c r="C1119" s="230">
        <v>0</v>
      </c>
    </row>
    <row r="1120" ht="18.75" customHeight="1" spans="1:3">
      <c r="A1120" s="231">
        <v>2170399</v>
      </c>
      <c r="B1120" s="231" t="s">
        <v>990</v>
      </c>
      <c r="C1120" s="230">
        <v>0</v>
      </c>
    </row>
    <row r="1121" ht="18.75" customHeight="1" spans="1:3">
      <c r="A1121" s="231">
        <v>21704</v>
      </c>
      <c r="B1121" s="229" t="s">
        <v>991</v>
      </c>
      <c r="C1121" s="230">
        <f>SUM(C1122:C1123)</f>
        <v>0</v>
      </c>
    </row>
    <row r="1122" ht="18.75" customHeight="1" spans="1:3">
      <c r="A1122" s="231">
        <v>2170401</v>
      </c>
      <c r="B1122" s="231" t="s">
        <v>992</v>
      </c>
      <c r="C1122" s="230">
        <v>0</v>
      </c>
    </row>
    <row r="1123" ht="18.75" customHeight="1" spans="1:3">
      <c r="A1123" s="231">
        <v>2170499</v>
      </c>
      <c r="B1123" s="231" t="s">
        <v>993</v>
      </c>
      <c r="C1123" s="230">
        <v>0</v>
      </c>
    </row>
    <row r="1124" ht="18.75" customHeight="1" spans="1:3">
      <c r="A1124" s="231">
        <v>21799</v>
      </c>
      <c r="B1124" s="229" t="s">
        <v>994</v>
      </c>
      <c r="C1124" s="230">
        <f>SUM(C1125:C1126)</f>
        <v>32</v>
      </c>
    </row>
    <row r="1125" ht="18.75" customHeight="1" spans="1:3">
      <c r="A1125" s="231">
        <v>2179902</v>
      </c>
      <c r="B1125" s="231" t="s">
        <v>995</v>
      </c>
      <c r="C1125" s="230">
        <v>0</v>
      </c>
    </row>
    <row r="1126" ht="18.75" customHeight="1" spans="1:3">
      <c r="A1126" s="231">
        <v>2179999</v>
      </c>
      <c r="B1126" s="231" t="s">
        <v>996</v>
      </c>
      <c r="C1126" s="230">
        <v>32</v>
      </c>
    </row>
    <row r="1127" ht="18.75" customHeight="1" spans="1:3">
      <c r="A1127" s="231">
        <v>219</v>
      </c>
      <c r="B1127" s="229" t="s">
        <v>129</v>
      </c>
      <c r="C1127" s="230">
        <f>SUM(C1128:C1136)</f>
        <v>0</v>
      </c>
    </row>
    <row r="1128" ht="18.75" customHeight="1" spans="1:3">
      <c r="A1128" s="231">
        <v>21901</v>
      </c>
      <c r="B1128" s="229" t="s">
        <v>997</v>
      </c>
      <c r="C1128" s="230">
        <v>0</v>
      </c>
    </row>
    <row r="1129" ht="18.75" customHeight="1" spans="1:3">
      <c r="A1129" s="231">
        <v>21902</v>
      </c>
      <c r="B1129" s="229" t="s">
        <v>998</v>
      </c>
      <c r="C1129" s="230">
        <v>0</v>
      </c>
    </row>
    <row r="1130" ht="18.75" customHeight="1" spans="1:3">
      <c r="A1130" s="231">
        <v>21903</v>
      </c>
      <c r="B1130" s="229" t="s">
        <v>999</v>
      </c>
      <c r="C1130" s="230">
        <v>0</v>
      </c>
    </row>
    <row r="1131" ht="18.75" customHeight="1" spans="1:3">
      <c r="A1131" s="231">
        <v>21904</v>
      </c>
      <c r="B1131" s="229" t="s">
        <v>1000</v>
      </c>
      <c r="C1131" s="230">
        <v>0</v>
      </c>
    </row>
    <row r="1132" ht="18.75" customHeight="1" spans="1:3">
      <c r="A1132" s="231">
        <v>21905</v>
      </c>
      <c r="B1132" s="229" t="s">
        <v>1001</v>
      </c>
      <c r="C1132" s="230">
        <v>0</v>
      </c>
    </row>
    <row r="1133" ht="18.75" customHeight="1" spans="1:3">
      <c r="A1133" s="231">
        <v>21906</v>
      </c>
      <c r="B1133" s="229" t="s">
        <v>782</v>
      </c>
      <c r="C1133" s="230">
        <v>0</v>
      </c>
    </row>
    <row r="1134" ht="18.75" customHeight="1" spans="1:3">
      <c r="A1134" s="231">
        <v>21907</v>
      </c>
      <c r="B1134" s="229" t="s">
        <v>1002</v>
      </c>
      <c r="C1134" s="230">
        <v>0</v>
      </c>
    </row>
    <row r="1135" ht="18.75" customHeight="1" spans="1:3">
      <c r="A1135" s="231">
        <v>21908</v>
      </c>
      <c r="B1135" s="229" t="s">
        <v>1003</v>
      </c>
      <c r="C1135" s="230">
        <v>0</v>
      </c>
    </row>
    <row r="1136" ht="18.75" customHeight="1" spans="1:3">
      <c r="A1136" s="231">
        <v>21999</v>
      </c>
      <c r="B1136" s="229" t="s">
        <v>1004</v>
      </c>
      <c r="C1136" s="230">
        <v>0</v>
      </c>
    </row>
    <row r="1137" ht="18.75" customHeight="1" spans="1:3">
      <c r="A1137" s="231">
        <v>220</v>
      </c>
      <c r="B1137" s="229" t="s">
        <v>1005</v>
      </c>
      <c r="C1137" s="230">
        <f>SUM(C1138,C1165,C1180)</f>
        <v>100</v>
      </c>
    </row>
    <row r="1138" ht="18.75" customHeight="1" spans="1:3">
      <c r="A1138" s="231">
        <v>22001</v>
      </c>
      <c r="B1138" s="229" t="s">
        <v>1006</v>
      </c>
      <c r="C1138" s="230">
        <f>SUM(C1139:C1164)</f>
        <v>100</v>
      </c>
    </row>
    <row r="1139" ht="18.75" customHeight="1" spans="1:3">
      <c r="A1139" s="231">
        <v>2200101</v>
      </c>
      <c r="B1139" s="231" t="s">
        <v>160</v>
      </c>
      <c r="C1139" s="230">
        <v>97</v>
      </c>
    </row>
    <row r="1140" ht="18.75" customHeight="1" spans="1:3">
      <c r="A1140" s="231">
        <v>2200102</v>
      </c>
      <c r="B1140" s="231" t="s">
        <v>161</v>
      </c>
      <c r="C1140" s="230">
        <v>0</v>
      </c>
    </row>
    <row r="1141" ht="18.75" customHeight="1" spans="1:3">
      <c r="A1141" s="231">
        <v>2200103</v>
      </c>
      <c r="B1141" s="231" t="s">
        <v>162</v>
      </c>
      <c r="C1141" s="230">
        <v>0</v>
      </c>
    </row>
    <row r="1142" ht="18.75" customHeight="1" spans="1:3">
      <c r="A1142" s="231">
        <v>2200104</v>
      </c>
      <c r="B1142" s="231" t="s">
        <v>1007</v>
      </c>
      <c r="C1142" s="230">
        <v>0</v>
      </c>
    </row>
    <row r="1143" ht="18.75" customHeight="1" spans="1:3">
      <c r="A1143" s="231">
        <v>2200106</v>
      </c>
      <c r="B1143" s="231" t="s">
        <v>1008</v>
      </c>
      <c r="C1143" s="230">
        <v>0</v>
      </c>
    </row>
    <row r="1144" ht="18.75" customHeight="1" spans="1:3">
      <c r="A1144" s="231">
        <v>2200107</v>
      </c>
      <c r="B1144" s="231" t="s">
        <v>1009</v>
      </c>
      <c r="C1144" s="230">
        <v>0</v>
      </c>
    </row>
    <row r="1145" ht="18.75" customHeight="1" spans="1:3">
      <c r="A1145" s="231">
        <v>2200108</v>
      </c>
      <c r="B1145" s="231" t="s">
        <v>1010</v>
      </c>
      <c r="C1145" s="230">
        <v>0</v>
      </c>
    </row>
    <row r="1146" ht="18.75" customHeight="1" spans="1:3">
      <c r="A1146" s="231">
        <v>2200109</v>
      </c>
      <c r="B1146" s="231" t="s">
        <v>1011</v>
      </c>
      <c r="C1146" s="230">
        <v>0</v>
      </c>
    </row>
    <row r="1147" ht="18.75" customHeight="1" spans="1:3">
      <c r="A1147" s="231">
        <v>2200112</v>
      </c>
      <c r="B1147" s="231" t="s">
        <v>1012</v>
      </c>
      <c r="C1147" s="230">
        <v>0</v>
      </c>
    </row>
    <row r="1148" ht="18.75" customHeight="1" spans="1:3">
      <c r="A1148" s="231">
        <v>2200113</v>
      </c>
      <c r="B1148" s="231" t="s">
        <v>1013</v>
      </c>
      <c r="C1148" s="230">
        <v>0</v>
      </c>
    </row>
    <row r="1149" ht="18.75" customHeight="1" spans="1:3">
      <c r="A1149" s="231">
        <v>2200114</v>
      </c>
      <c r="B1149" s="231" t="s">
        <v>1014</v>
      </c>
      <c r="C1149" s="230">
        <v>0</v>
      </c>
    </row>
    <row r="1150" ht="18.75" customHeight="1" spans="1:3">
      <c r="A1150" s="231">
        <v>2200115</v>
      </c>
      <c r="B1150" s="231" t="s">
        <v>1015</v>
      </c>
      <c r="C1150" s="230">
        <v>0</v>
      </c>
    </row>
    <row r="1151" ht="18.75" customHeight="1" spans="1:3">
      <c r="A1151" s="231">
        <v>2200116</v>
      </c>
      <c r="B1151" s="231" t="s">
        <v>1016</v>
      </c>
      <c r="C1151" s="230">
        <v>0</v>
      </c>
    </row>
    <row r="1152" ht="18.75" customHeight="1" spans="1:3">
      <c r="A1152" s="231">
        <v>2200119</v>
      </c>
      <c r="B1152" s="231" t="s">
        <v>1017</v>
      </c>
      <c r="C1152" s="230">
        <v>0</v>
      </c>
    </row>
    <row r="1153" ht="18.75" customHeight="1" spans="1:3">
      <c r="A1153" s="231">
        <v>2200120</v>
      </c>
      <c r="B1153" s="231" t="s">
        <v>1018</v>
      </c>
      <c r="C1153" s="230">
        <v>0</v>
      </c>
    </row>
    <row r="1154" ht="18.75" customHeight="1" spans="1:3">
      <c r="A1154" s="231">
        <v>2200121</v>
      </c>
      <c r="B1154" s="231" t="s">
        <v>1019</v>
      </c>
      <c r="C1154" s="230">
        <v>0</v>
      </c>
    </row>
    <row r="1155" ht="18.75" customHeight="1" spans="1:3">
      <c r="A1155" s="231">
        <v>2200122</v>
      </c>
      <c r="B1155" s="231" t="s">
        <v>1020</v>
      </c>
      <c r="C1155" s="230">
        <v>0</v>
      </c>
    </row>
    <row r="1156" ht="18.75" customHeight="1" spans="1:3">
      <c r="A1156" s="231">
        <v>2200123</v>
      </c>
      <c r="B1156" s="231" t="s">
        <v>1021</v>
      </c>
      <c r="C1156" s="230">
        <v>0</v>
      </c>
    </row>
    <row r="1157" ht="18.75" customHeight="1" spans="1:3">
      <c r="A1157" s="231">
        <v>2200124</v>
      </c>
      <c r="B1157" s="231" t="s">
        <v>1022</v>
      </c>
      <c r="C1157" s="230">
        <v>0</v>
      </c>
    </row>
    <row r="1158" ht="18.75" customHeight="1" spans="1:3">
      <c r="A1158" s="231">
        <v>2200125</v>
      </c>
      <c r="B1158" s="231" t="s">
        <v>1023</v>
      </c>
      <c r="C1158" s="230">
        <v>0</v>
      </c>
    </row>
    <row r="1159" ht="18.75" customHeight="1" spans="1:3">
      <c r="A1159" s="231">
        <v>2200126</v>
      </c>
      <c r="B1159" s="231" t="s">
        <v>1024</v>
      </c>
      <c r="C1159" s="230">
        <v>0</v>
      </c>
    </row>
    <row r="1160" ht="18.75" customHeight="1" spans="1:3">
      <c r="A1160" s="231">
        <v>2200127</v>
      </c>
      <c r="B1160" s="231" t="s">
        <v>1025</v>
      </c>
      <c r="C1160" s="230">
        <v>0</v>
      </c>
    </row>
    <row r="1161" ht="18.75" customHeight="1" spans="1:3">
      <c r="A1161" s="231">
        <v>2200128</v>
      </c>
      <c r="B1161" s="231" t="s">
        <v>1026</v>
      </c>
      <c r="C1161" s="230">
        <v>0</v>
      </c>
    </row>
    <row r="1162" ht="18.75" customHeight="1" spans="1:3">
      <c r="A1162" s="231">
        <v>2200129</v>
      </c>
      <c r="B1162" s="231" t="s">
        <v>1027</v>
      </c>
      <c r="C1162" s="230">
        <v>0</v>
      </c>
    </row>
    <row r="1163" ht="18.75" customHeight="1" spans="1:3">
      <c r="A1163" s="231">
        <v>2200150</v>
      </c>
      <c r="B1163" s="231" t="s">
        <v>169</v>
      </c>
      <c r="C1163" s="230">
        <v>0</v>
      </c>
    </row>
    <row r="1164" ht="18.75" customHeight="1" spans="1:3">
      <c r="A1164" s="231">
        <v>2200199</v>
      </c>
      <c r="B1164" s="231" t="s">
        <v>1028</v>
      </c>
      <c r="C1164" s="230">
        <v>3</v>
      </c>
    </row>
    <row r="1165" ht="18.75" customHeight="1" spans="1:3">
      <c r="A1165" s="231">
        <v>22005</v>
      </c>
      <c r="B1165" s="229" t="s">
        <v>1029</v>
      </c>
      <c r="C1165" s="230">
        <f>SUM(C1166:C1179)</f>
        <v>0</v>
      </c>
    </row>
    <row r="1166" ht="18.75" customHeight="1" spans="1:3">
      <c r="A1166" s="231">
        <v>2200501</v>
      </c>
      <c r="B1166" s="231" t="s">
        <v>160</v>
      </c>
      <c r="C1166" s="230">
        <v>0</v>
      </c>
    </row>
    <row r="1167" ht="18.75" customHeight="1" spans="1:3">
      <c r="A1167" s="231">
        <v>2200502</v>
      </c>
      <c r="B1167" s="231" t="s">
        <v>161</v>
      </c>
      <c r="C1167" s="230">
        <v>0</v>
      </c>
    </row>
    <row r="1168" ht="18.75" customHeight="1" spans="1:3">
      <c r="A1168" s="231">
        <v>2200503</v>
      </c>
      <c r="B1168" s="231" t="s">
        <v>162</v>
      </c>
      <c r="C1168" s="230">
        <v>0</v>
      </c>
    </row>
    <row r="1169" ht="18.75" customHeight="1" spans="1:3">
      <c r="A1169" s="231">
        <v>2200504</v>
      </c>
      <c r="B1169" s="231" t="s">
        <v>1030</v>
      </c>
      <c r="C1169" s="230">
        <v>0</v>
      </c>
    </row>
    <row r="1170" ht="18.75" customHeight="1" spans="1:3">
      <c r="A1170" s="231">
        <v>2200506</v>
      </c>
      <c r="B1170" s="231" t="s">
        <v>1031</v>
      </c>
      <c r="C1170" s="230">
        <v>0</v>
      </c>
    </row>
    <row r="1171" ht="18.75" customHeight="1" spans="1:3">
      <c r="A1171" s="231">
        <v>2200507</v>
      </c>
      <c r="B1171" s="231" t="s">
        <v>1032</v>
      </c>
      <c r="C1171" s="230">
        <v>0</v>
      </c>
    </row>
    <row r="1172" ht="18.75" customHeight="1" spans="1:3">
      <c r="A1172" s="231">
        <v>2200508</v>
      </c>
      <c r="B1172" s="231" t="s">
        <v>1033</v>
      </c>
      <c r="C1172" s="230">
        <v>0</v>
      </c>
    </row>
    <row r="1173" ht="18.75" customHeight="1" spans="1:3">
      <c r="A1173" s="231">
        <v>2200509</v>
      </c>
      <c r="B1173" s="231" t="s">
        <v>1034</v>
      </c>
      <c r="C1173" s="230">
        <v>0</v>
      </c>
    </row>
    <row r="1174" ht="18.75" customHeight="1" spans="1:3">
      <c r="A1174" s="231">
        <v>2200510</v>
      </c>
      <c r="B1174" s="231" t="s">
        <v>1035</v>
      </c>
      <c r="C1174" s="230">
        <v>0</v>
      </c>
    </row>
    <row r="1175" ht="18.75" customHeight="1" spans="1:3">
      <c r="A1175" s="231">
        <v>2200511</v>
      </c>
      <c r="B1175" s="231" t="s">
        <v>1036</v>
      </c>
      <c r="C1175" s="230">
        <v>0</v>
      </c>
    </row>
    <row r="1176" ht="18.75" customHeight="1" spans="1:3">
      <c r="A1176" s="231">
        <v>2200512</v>
      </c>
      <c r="B1176" s="231" t="s">
        <v>1037</v>
      </c>
      <c r="C1176" s="230">
        <v>0</v>
      </c>
    </row>
    <row r="1177" ht="18.75" customHeight="1" spans="1:3">
      <c r="A1177" s="231">
        <v>2200513</v>
      </c>
      <c r="B1177" s="231" t="s">
        <v>1038</v>
      </c>
      <c r="C1177" s="230">
        <v>0</v>
      </c>
    </row>
    <row r="1178" ht="18.75" customHeight="1" spans="1:3">
      <c r="A1178" s="231">
        <v>2200514</v>
      </c>
      <c r="B1178" s="231" t="s">
        <v>1039</v>
      </c>
      <c r="C1178" s="230">
        <v>0</v>
      </c>
    </row>
    <row r="1179" ht="18.75" customHeight="1" spans="1:3">
      <c r="A1179" s="231">
        <v>2200599</v>
      </c>
      <c r="B1179" s="231" t="s">
        <v>1040</v>
      </c>
      <c r="C1179" s="230">
        <v>0</v>
      </c>
    </row>
    <row r="1180" ht="18.75" customHeight="1" spans="1:3">
      <c r="A1180" s="231">
        <v>22099</v>
      </c>
      <c r="B1180" s="229" t="s">
        <v>1041</v>
      </c>
      <c r="C1180" s="230">
        <f>C1181</f>
        <v>0</v>
      </c>
    </row>
    <row r="1181" ht="18.75" customHeight="1" spans="1:3">
      <c r="A1181" s="231">
        <v>2209999</v>
      </c>
      <c r="B1181" s="231" t="s">
        <v>1042</v>
      </c>
      <c r="C1181" s="230">
        <v>0</v>
      </c>
    </row>
    <row r="1182" ht="18.75" customHeight="1" spans="1:3">
      <c r="A1182" s="231">
        <v>221</v>
      </c>
      <c r="B1182" s="229" t="s">
        <v>131</v>
      </c>
      <c r="C1182" s="230">
        <f>SUM(C1183,C1194,C1198)</f>
        <v>3493</v>
      </c>
    </row>
    <row r="1183" ht="18.75" customHeight="1" spans="1:3">
      <c r="A1183" s="231">
        <v>22101</v>
      </c>
      <c r="B1183" s="229" t="s">
        <v>1043</v>
      </c>
      <c r="C1183" s="230">
        <f>SUM(C1184:C1193)</f>
        <v>2589</v>
      </c>
    </row>
    <row r="1184" ht="18.75" customHeight="1" spans="1:3">
      <c r="A1184" s="231">
        <v>2210101</v>
      </c>
      <c r="B1184" s="231" t="s">
        <v>1044</v>
      </c>
      <c r="C1184" s="230">
        <v>0</v>
      </c>
    </row>
    <row r="1185" ht="18.75" customHeight="1" spans="1:3">
      <c r="A1185" s="231">
        <v>2210102</v>
      </c>
      <c r="B1185" s="231" t="s">
        <v>1045</v>
      </c>
      <c r="C1185" s="230">
        <v>0</v>
      </c>
    </row>
    <row r="1186" ht="18.75" customHeight="1" spans="1:3">
      <c r="A1186" s="231">
        <v>2210103</v>
      </c>
      <c r="B1186" s="231" t="s">
        <v>1046</v>
      </c>
      <c r="C1186" s="230">
        <v>1509</v>
      </c>
    </row>
    <row r="1187" ht="18.75" customHeight="1" spans="1:3">
      <c r="A1187" s="231">
        <v>2210104</v>
      </c>
      <c r="B1187" s="231" t="s">
        <v>1047</v>
      </c>
      <c r="C1187" s="230">
        <v>0</v>
      </c>
    </row>
    <row r="1188" ht="18.75" customHeight="1" spans="1:3">
      <c r="A1188" s="231">
        <v>2210105</v>
      </c>
      <c r="B1188" s="231" t="s">
        <v>1048</v>
      </c>
      <c r="C1188" s="230">
        <v>0</v>
      </c>
    </row>
    <row r="1189" ht="18.75" customHeight="1" spans="1:3">
      <c r="A1189" s="231">
        <v>2210106</v>
      </c>
      <c r="B1189" s="231" t="s">
        <v>1049</v>
      </c>
      <c r="C1189" s="230">
        <v>0</v>
      </c>
    </row>
    <row r="1190" ht="18.75" customHeight="1" spans="1:3">
      <c r="A1190" s="231">
        <v>2210107</v>
      </c>
      <c r="B1190" s="231" t="s">
        <v>1050</v>
      </c>
      <c r="C1190" s="230">
        <v>0</v>
      </c>
    </row>
    <row r="1191" ht="18.75" customHeight="1" spans="1:3">
      <c r="A1191" s="231">
        <v>2210108</v>
      </c>
      <c r="B1191" s="231" t="s">
        <v>1051</v>
      </c>
      <c r="C1191" s="230">
        <v>813</v>
      </c>
    </row>
    <row r="1192" ht="18.75" customHeight="1" spans="1:3">
      <c r="A1192" s="231">
        <v>2210109</v>
      </c>
      <c r="B1192" s="231" t="s">
        <v>1052</v>
      </c>
      <c r="C1192" s="230">
        <v>0</v>
      </c>
    </row>
    <row r="1193" ht="18.75" customHeight="1" spans="1:3">
      <c r="A1193" s="231">
        <v>2210199</v>
      </c>
      <c r="B1193" s="231" t="s">
        <v>1053</v>
      </c>
      <c r="C1193" s="230">
        <v>267</v>
      </c>
    </row>
    <row r="1194" ht="18.75" customHeight="1" spans="1:3">
      <c r="A1194" s="231">
        <v>22102</v>
      </c>
      <c r="B1194" s="229" t="s">
        <v>1054</v>
      </c>
      <c r="C1194" s="230">
        <f>SUM(C1195:C1197)</f>
        <v>896</v>
      </c>
    </row>
    <row r="1195" ht="18.75" customHeight="1" spans="1:3">
      <c r="A1195" s="231">
        <v>2210201</v>
      </c>
      <c r="B1195" s="231" t="s">
        <v>1055</v>
      </c>
      <c r="C1195" s="230">
        <v>896</v>
      </c>
    </row>
    <row r="1196" ht="18.75" customHeight="1" spans="1:3">
      <c r="A1196" s="231">
        <v>2210202</v>
      </c>
      <c r="B1196" s="231" t="s">
        <v>1056</v>
      </c>
      <c r="C1196" s="230">
        <v>0</v>
      </c>
    </row>
    <row r="1197" ht="18.75" customHeight="1" spans="1:3">
      <c r="A1197" s="231">
        <v>2210203</v>
      </c>
      <c r="B1197" s="231" t="s">
        <v>1057</v>
      </c>
      <c r="C1197" s="230">
        <v>0</v>
      </c>
    </row>
    <row r="1198" ht="18.75" customHeight="1" spans="1:3">
      <c r="A1198" s="231">
        <v>22103</v>
      </c>
      <c r="B1198" s="229" t="s">
        <v>1058</v>
      </c>
      <c r="C1198" s="230">
        <f>SUM(C1199:C1201)</f>
        <v>8</v>
      </c>
    </row>
    <row r="1199" ht="18.75" customHeight="1" spans="1:3">
      <c r="A1199" s="231">
        <v>2210301</v>
      </c>
      <c r="B1199" s="231" t="s">
        <v>1059</v>
      </c>
      <c r="C1199" s="230">
        <v>0</v>
      </c>
    </row>
    <row r="1200" ht="18.75" customHeight="1" spans="1:3">
      <c r="A1200" s="231">
        <v>2210302</v>
      </c>
      <c r="B1200" s="231" t="s">
        <v>1060</v>
      </c>
      <c r="C1200" s="230">
        <v>2</v>
      </c>
    </row>
    <row r="1201" ht="18.75" customHeight="1" spans="1:3">
      <c r="A1201" s="231">
        <v>2210399</v>
      </c>
      <c r="B1201" s="231" t="s">
        <v>1061</v>
      </c>
      <c r="C1201" s="230">
        <v>6</v>
      </c>
    </row>
    <row r="1202" ht="18.75" customHeight="1" spans="1:3">
      <c r="A1202" s="231">
        <v>222</v>
      </c>
      <c r="B1202" s="229" t="s">
        <v>132</v>
      </c>
      <c r="C1202" s="230">
        <f>SUM(C1203,C1221,C1227,C1233)</f>
        <v>0</v>
      </c>
    </row>
    <row r="1203" ht="18.75" customHeight="1" spans="1:3">
      <c r="A1203" s="231">
        <v>22201</v>
      </c>
      <c r="B1203" s="229" t="s">
        <v>1062</v>
      </c>
      <c r="C1203" s="230">
        <f>SUM(C1204:C1220)</f>
        <v>0</v>
      </c>
    </row>
    <row r="1204" ht="18.75" customHeight="1" spans="1:3">
      <c r="A1204" s="231">
        <v>2220101</v>
      </c>
      <c r="B1204" s="231" t="s">
        <v>160</v>
      </c>
      <c r="C1204" s="230">
        <v>0</v>
      </c>
    </row>
    <row r="1205" ht="18.75" customHeight="1" spans="1:3">
      <c r="A1205" s="231">
        <v>2220102</v>
      </c>
      <c r="B1205" s="231" t="s">
        <v>161</v>
      </c>
      <c r="C1205" s="230">
        <v>0</v>
      </c>
    </row>
    <row r="1206" ht="18.75" customHeight="1" spans="1:3">
      <c r="A1206" s="231">
        <v>2220103</v>
      </c>
      <c r="B1206" s="231" t="s">
        <v>162</v>
      </c>
      <c r="C1206" s="230">
        <v>0</v>
      </c>
    </row>
    <row r="1207" ht="18.75" customHeight="1" spans="1:3">
      <c r="A1207" s="231">
        <v>2220104</v>
      </c>
      <c r="B1207" s="231" t="s">
        <v>1063</v>
      </c>
      <c r="C1207" s="230">
        <v>0</v>
      </c>
    </row>
    <row r="1208" ht="18.75" customHeight="1" spans="1:3">
      <c r="A1208" s="231">
        <v>2220105</v>
      </c>
      <c r="B1208" s="231" t="s">
        <v>1064</v>
      </c>
      <c r="C1208" s="230">
        <v>0</v>
      </c>
    </row>
    <row r="1209" ht="18.75" customHeight="1" spans="1:3">
      <c r="A1209" s="231">
        <v>2220106</v>
      </c>
      <c r="B1209" s="231" t="s">
        <v>1065</v>
      </c>
      <c r="C1209" s="230">
        <v>0</v>
      </c>
    </row>
    <row r="1210" ht="18.75" customHeight="1" spans="1:3">
      <c r="A1210" s="231">
        <v>2220107</v>
      </c>
      <c r="B1210" s="231" t="s">
        <v>1066</v>
      </c>
      <c r="C1210" s="230">
        <v>0</v>
      </c>
    </row>
    <row r="1211" ht="18.75" customHeight="1" spans="1:3">
      <c r="A1211" s="231">
        <v>2220112</v>
      </c>
      <c r="B1211" s="231" t="s">
        <v>1067</v>
      </c>
      <c r="C1211" s="230">
        <v>0</v>
      </c>
    </row>
    <row r="1212" ht="18.75" customHeight="1" spans="1:3">
      <c r="A1212" s="231">
        <v>2220113</v>
      </c>
      <c r="B1212" s="231" t="s">
        <v>1068</v>
      </c>
      <c r="C1212" s="230">
        <v>0</v>
      </c>
    </row>
    <row r="1213" ht="18.75" customHeight="1" spans="1:3">
      <c r="A1213" s="231">
        <v>2220114</v>
      </c>
      <c r="B1213" s="231" t="s">
        <v>1069</v>
      </c>
      <c r="C1213" s="230">
        <v>0</v>
      </c>
    </row>
    <row r="1214" ht="18.75" customHeight="1" spans="1:3">
      <c r="A1214" s="231">
        <v>2220115</v>
      </c>
      <c r="B1214" s="231" t="s">
        <v>1070</v>
      </c>
      <c r="C1214" s="230">
        <v>0</v>
      </c>
    </row>
    <row r="1215" ht="18.75" customHeight="1" spans="1:3">
      <c r="A1215" s="231">
        <v>2220118</v>
      </c>
      <c r="B1215" s="231" t="s">
        <v>1071</v>
      </c>
      <c r="C1215" s="230">
        <v>0</v>
      </c>
    </row>
    <row r="1216" ht="18.75" customHeight="1" spans="1:3">
      <c r="A1216" s="231">
        <v>2220119</v>
      </c>
      <c r="B1216" s="231" t="s">
        <v>1072</v>
      </c>
      <c r="C1216" s="230">
        <v>0</v>
      </c>
    </row>
    <row r="1217" ht="18.75" customHeight="1" spans="1:3">
      <c r="A1217" s="231">
        <v>2220120</v>
      </c>
      <c r="B1217" s="231" t="s">
        <v>1073</v>
      </c>
      <c r="C1217" s="230">
        <v>0</v>
      </c>
    </row>
    <row r="1218" ht="18.75" customHeight="1" spans="1:3">
      <c r="A1218" s="231">
        <v>2220121</v>
      </c>
      <c r="B1218" s="231" t="s">
        <v>1074</v>
      </c>
      <c r="C1218" s="230">
        <v>0</v>
      </c>
    </row>
    <row r="1219" ht="18.75" customHeight="1" spans="1:3">
      <c r="A1219" s="231">
        <v>2220150</v>
      </c>
      <c r="B1219" s="231" t="s">
        <v>169</v>
      </c>
      <c r="C1219" s="230">
        <v>0</v>
      </c>
    </row>
    <row r="1220" ht="18.75" customHeight="1" spans="1:3">
      <c r="A1220" s="231">
        <v>2220199</v>
      </c>
      <c r="B1220" s="231" t="s">
        <v>1075</v>
      </c>
      <c r="C1220" s="230">
        <v>0</v>
      </c>
    </row>
    <row r="1221" ht="18.75" customHeight="1" spans="1:3">
      <c r="A1221" s="231">
        <v>22203</v>
      </c>
      <c r="B1221" s="229" t="s">
        <v>1076</v>
      </c>
      <c r="C1221" s="230">
        <f>SUM(C1222:C1226)</f>
        <v>0</v>
      </c>
    </row>
    <row r="1222" ht="18.75" customHeight="1" spans="1:3">
      <c r="A1222" s="231">
        <v>2220301</v>
      </c>
      <c r="B1222" s="231" t="s">
        <v>1077</v>
      </c>
      <c r="C1222" s="230">
        <v>0</v>
      </c>
    </row>
    <row r="1223" ht="18.75" customHeight="1" spans="1:3">
      <c r="A1223" s="231">
        <v>2220303</v>
      </c>
      <c r="B1223" s="231" t="s">
        <v>1078</v>
      </c>
      <c r="C1223" s="230">
        <v>0</v>
      </c>
    </row>
    <row r="1224" ht="18.75" customHeight="1" spans="1:3">
      <c r="A1224" s="231">
        <v>2220304</v>
      </c>
      <c r="B1224" s="231" t="s">
        <v>1079</v>
      </c>
      <c r="C1224" s="230">
        <v>0</v>
      </c>
    </row>
    <row r="1225" ht="18.75" customHeight="1" spans="1:3">
      <c r="A1225" s="231">
        <v>2220305</v>
      </c>
      <c r="B1225" s="231" t="s">
        <v>1080</v>
      </c>
      <c r="C1225" s="230">
        <v>0</v>
      </c>
    </row>
    <row r="1226" ht="18.75" customHeight="1" spans="1:3">
      <c r="A1226" s="231">
        <v>2220399</v>
      </c>
      <c r="B1226" s="231" t="s">
        <v>1081</v>
      </c>
      <c r="C1226" s="230">
        <v>0</v>
      </c>
    </row>
    <row r="1227" ht="18.75" customHeight="1" spans="1:3">
      <c r="A1227" s="231">
        <v>22204</v>
      </c>
      <c r="B1227" s="229" t="s">
        <v>1082</v>
      </c>
      <c r="C1227" s="230">
        <f>SUM(C1228:C1232)</f>
        <v>0</v>
      </c>
    </row>
    <row r="1228" ht="18.75" customHeight="1" spans="1:3">
      <c r="A1228" s="231">
        <v>2220401</v>
      </c>
      <c r="B1228" s="231" t="s">
        <v>1083</v>
      </c>
      <c r="C1228" s="230">
        <v>0</v>
      </c>
    </row>
    <row r="1229" ht="18.75" customHeight="1" spans="1:3">
      <c r="A1229" s="231">
        <v>2220402</v>
      </c>
      <c r="B1229" s="231" t="s">
        <v>1084</v>
      </c>
      <c r="C1229" s="230">
        <v>0</v>
      </c>
    </row>
    <row r="1230" ht="18.75" customHeight="1" spans="1:3">
      <c r="A1230" s="231">
        <v>2220403</v>
      </c>
      <c r="B1230" s="231" t="s">
        <v>1085</v>
      </c>
      <c r="C1230" s="230">
        <v>0</v>
      </c>
    </row>
    <row r="1231" ht="18.75" customHeight="1" spans="1:3">
      <c r="A1231" s="231">
        <v>2220404</v>
      </c>
      <c r="B1231" s="231" t="s">
        <v>1086</v>
      </c>
      <c r="C1231" s="230">
        <v>0</v>
      </c>
    </row>
    <row r="1232" ht="18.75" customHeight="1" spans="1:3">
      <c r="A1232" s="231">
        <v>2220499</v>
      </c>
      <c r="B1232" s="231" t="s">
        <v>1087</v>
      </c>
      <c r="C1232" s="230">
        <v>0</v>
      </c>
    </row>
    <row r="1233" ht="18.75" customHeight="1" spans="1:3">
      <c r="A1233" s="231">
        <v>22205</v>
      </c>
      <c r="B1233" s="229" t="s">
        <v>1088</v>
      </c>
      <c r="C1233" s="230">
        <f>SUM(C1234:C1245)</f>
        <v>0</v>
      </c>
    </row>
    <row r="1234" ht="18.75" customHeight="1" spans="1:3">
      <c r="A1234" s="231">
        <v>2220501</v>
      </c>
      <c r="B1234" s="231" t="s">
        <v>1089</v>
      </c>
      <c r="C1234" s="230">
        <v>0</v>
      </c>
    </row>
    <row r="1235" ht="18.75" customHeight="1" spans="1:3">
      <c r="A1235" s="231">
        <v>2220502</v>
      </c>
      <c r="B1235" s="231" t="s">
        <v>1090</v>
      </c>
      <c r="C1235" s="230">
        <v>0</v>
      </c>
    </row>
    <row r="1236" ht="18.75" customHeight="1" spans="1:3">
      <c r="A1236" s="231">
        <v>2220503</v>
      </c>
      <c r="B1236" s="231" t="s">
        <v>1091</v>
      </c>
      <c r="C1236" s="230">
        <v>0</v>
      </c>
    </row>
    <row r="1237" ht="18.75" customHeight="1" spans="1:3">
      <c r="A1237" s="231">
        <v>2220504</v>
      </c>
      <c r="B1237" s="231" t="s">
        <v>1092</v>
      </c>
      <c r="C1237" s="230">
        <v>0</v>
      </c>
    </row>
    <row r="1238" ht="18.75" customHeight="1" spans="1:3">
      <c r="A1238" s="231">
        <v>2220505</v>
      </c>
      <c r="B1238" s="231" t="s">
        <v>1093</v>
      </c>
      <c r="C1238" s="230">
        <v>0</v>
      </c>
    </row>
    <row r="1239" ht="18.75" customHeight="1" spans="1:3">
      <c r="A1239" s="231">
        <v>2220506</v>
      </c>
      <c r="B1239" s="231" t="s">
        <v>1094</v>
      </c>
      <c r="C1239" s="230">
        <v>0</v>
      </c>
    </row>
    <row r="1240" ht="18.75" customHeight="1" spans="1:3">
      <c r="A1240" s="231">
        <v>2220507</v>
      </c>
      <c r="B1240" s="231" t="s">
        <v>1095</v>
      </c>
      <c r="C1240" s="230">
        <v>0</v>
      </c>
    </row>
    <row r="1241" ht="18.75" customHeight="1" spans="1:3">
      <c r="A1241" s="231">
        <v>2220508</v>
      </c>
      <c r="B1241" s="231" t="s">
        <v>1096</v>
      </c>
      <c r="C1241" s="230">
        <v>0</v>
      </c>
    </row>
    <row r="1242" ht="18.75" customHeight="1" spans="1:3">
      <c r="A1242" s="231">
        <v>2220509</v>
      </c>
      <c r="B1242" s="231" t="s">
        <v>1097</v>
      </c>
      <c r="C1242" s="230">
        <v>0</v>
      </c>
    </row>
    <row r="1243" ht="18.75" customHeight="1" spans="1:3">
      <c r="A1243" s="231">
        <v>2220510</v>
      </c>
      <c r="B1243" s="231" t="s">
        <v>1098</v>
      </c>
      <c r="C1243" s="230">
        <v>0</v>
      </c>
    </row>
    <row r="1244" ht="18.75" customHeight="1" spans="1:3">
      <c r="A1244" s="231">
        <v>2220511</v>
      </c>
      <c r="B1244" s="231" t="s">
        <v>1099</v>
      </c>
      <c r="C1244" s="230">
        <v>0</v>
      </c>
    </row>
    <row r="1245" ht="18.75" customHeight="1" spans="1:3">
      <c r="A1245" s="231">
        <v>2220599</v>
      </c>
      <c r="B1245" s="231" t="s">
        <v>1100</v>
      </c>
      <c r="C1245" s="230">
        <v>0</v>
      </c>
    </row>
    <row r="1246" ht="18.75" customHeight="1" spans="1:3">
      <c r="A1246" s="231">
        <v>224</v>
      </c>
      <c r="B1246" s="229" t="s">
        <v>152</v>
      </c>
      <c r="C1246" s="230">
        <f>SUM(C1247,C1258,C1264,C1272,C1285,C1289,C1293)</f>
        <v>1340</v>
      </c>
    </row>
    <row r="1247" ht="18.75" customHeight="1" spans="1:3">
      <c r="A1247" s="231">
        <v>22401</v>
      </c>
      <c r="B1247" s="229" t="s">
        <v>1101</v>
      </c>
      <c r="C1247" s="230">
        <f>SUM(C1248:C1257)</f>
        <v>401</v>
      </c>
    </row>
    <row r="1248" ht="18.75" customHeight="1" spans="1:3">
      <c r="A1248" s="231">
        <v>2240101</v>
      </c>
      <c r="B1248" s="231" t="s">
        <v>160</v>
      </c>
      <c r="C1248" s="230">
        <v>0</v>
      </c>
    </row>
    <row r="1249" ht="18.75" customHeight="1" spans="1:3">
      <c r="A1249" s="231">
        <v>2240102</v>
      </c>
      <c r="B1249" s="231" t="s">
        <v>161</v>
      </c>
      <c r="C1249" s="230">
        <v>0</v>
      </c>
    </row>
    <row r="1250" ht="18.75" customHeight="1" spans="1:3">
      <c r="A1250" s="231">
        <v>2240103</v>
      </c>
      <c r="B1250" s="231" t="s">
        <v>162</v>
      </c>
      <c r="C1250" s="230">
        <v>0</v>
      </c>
    </row>
    <row r="1251" ht="18.75" customHeight="1" spans="1:3">
      <c r="A1251" s="231">
        <v>2240104</v>
      </c>
      <c r="B1251" s="231" t="s">
        <v>1102</v>
      </c>
      <c r="C1251" s="230">
        <v>0</v>
      </c>
    </row>
    <row r="1252" ht="18.75" customHeight="1" spans="1:3">
      <c r="A1252" s="231">
        <v>2240105</v>
      </c>
      <c r="B1252" s="231" t="s">
        <v>1103</v>
      </c>
      <c r="C1252" s="230">
        <v>0</v>
      </c>
    </row>
    <row r="1253" ht="18.75" customHeight="1" spans="1:3">
      <c r="A1253" s="231">
        <v>2240106</v>
      </c>
      <c r="B1253" s="231" t="s">
        <v>1104</v>
      </c>
      <c r="C1253" s="230">
        <v>203</v>
      </c>
    </row>
    <row r="1254" ht="18.75" customHeight="1" spans="1:3">
      <c r="A1254" s="231">
        <v>2240108</v>
      </c>
      <c r="B1254" s="231" t="s">
        <v>1105</v>
      </c>
      <c r="C1254" s="230">
        <v>0</v>
      </c>
    </row>
    <row r="1255" ht="18.75" customHeight="1" spans="1:3">
      <c r="A1255" s="231">
        <v>2240109</v>
      </c>
      <c r="B1255" s="231" t="s">
        <v>1106</v>
      </c>
      <c r="C1255" s="230">
        <v>136</v>
      </c>
    </row>
    <row r="1256" ht="18.75" customHeight="1" spans="1:3">
      <c r="A1256" s="231">
        <v>2240150</v>
      </c>
      <c r="B1256" s="231" t="s">
        <v>169</v>
      </c>
      <c r="C1256" s="230">
        <v>0</v>
      </c>
    </row>
    <row r="1257" ht="18.75" customHeight="1" spans="1:3">
      <c r="A1257" s="231">
        <v>2240199</v>
      </c>
      <c r="B1257" s="231" t="s">
        <v>1107</v>
      </c>
      <c r="C1257" s="230">
        <v>62</v>
      </c>
    </row>
    <row r="1258" ht="18.75" customHeight="1" spans="1:3">
      <c r="A1258" s="231">
        <v>22402</v>
      </c>
      <c r="B1258" s="229" t="s">
        <v>1108</v>
      </c>
      <c r="C1258" s="230">
        <f>SUM(C1259:C1263)</f>
        <v>809</v>
      </c>
    </row>
    <row r="1259" ht="18.75" customHeight="1" spans="1:3">
      <c r="A1259" s="231">
        <v>2240201</v>
      </c>
      <c r="B1259" s="231" t="s">
        <v>160</v>
      </c>
      <c r="C1259" s="230">
        <v>587</v>
      </c>
    </row>
    <row r="1260" ht="18.75" customHeight="1" spans="1:3">
      <c r="A1260" s="231">
        <v>2240202</v>
      </c>
      <c r="B1260" s="231" t="s">
        <v>161</v>
      </c>
      <c r="C1260" s="230">
        <v>0</v>
      </c>
    </row>
    <row r="1261" ht="18.75" customHeight="1" spans="1:3">
      <c r="A1261" s="231">
        <v>2240203</v>
      </c>
      <c r="B1261" s="231" t="s">
        <v>162</v>
      </c>
      <c r="C1261" s="230">
        <v>0</v>
      </c>
    </row>
    <row r="1262" ht="18.75" customHeight="1" spans="1:3">
      <c r="A1262" s="231">
        <v>2240204</v>
      </c>
      <c r="B1262" s="231" t="s">
        <v>1109</v>
      </c>
      <c r="C1262" s="230">
        <v>203</v>
      </c>
    </row>
    <row r="1263" ht="18.75" customHeight="1" spans="1:3">
      <c r="A1263" s="231">
        <v>2240299</v>
      </c>
      <c r="B1263" s="231" t="s">
        <v>1110</v>
      </c>
      <c r="C1263" s="230">
        <v>19</v>
      </c>
    </row>
    <row r="1264" ht="18.75" customHeight="1" spans="1:3">
      <c r="A1264" s="231">
        <v>22404</v>
      </c>
      <c r="B1264" s="229" t="s">
        <v>1111</v>
      </c>
      <c r="C1264" s="230">
        <f>SUM(C1265:C1271)</f>
        <v>0</v>
      </c>
    </row>
    <row r="1265" ht="18.75" customHeight="1" spans="1:3">
      <c r="A1265" s="231">
        <v>2240401</v>
      </c>
      <c r="B1265" s="231" t="s">
        <v>160</v>
      </c>
      <c r="C1265" s="230">
        <v>0</v>
      </c>
    </row>
    <row r="1266" ht="18.75" customHeight="1" spans="1:3">
      <c r="A1266" s="231">
        <v>2240402</v>
      </c>
      <c r="B1266" s="231" t="s">
        <v>161</v>
      </c>
      <c r="C1266" s="230">
        <v>0</v>
      </c>
    </row>
    <row r="1267" ht="18.75" customHeight="1" spans="1:3">
      <c r="A1267" s="231">
        <v>2240403</v>
      </c>
      <c r="B1267" s="231" t="s">
        <v>162</v>
      </c>
      <c r="C1267" s="230">
        <v>0</v>
      </c>
    </row>
    <row r="1268" ht="18.75" customHeight="1" spans="1:3">
      <c r="A1268" s="231">
        <v>2240404</v>
      </c>
      <c r="B1268" s="231" t="s">
        <v>1112</v>
      </c>
      <c r="C1268" s="230">
        <v>0</v>
      </c>
    </row>
    <row r="1269" ht="18.75" customHeight="1" spans="1:3">
      <c r="A1269" s="231">
        <v>2240405</v>
      </c>
      <c r="B1269" s="231" t="s">
        <v>1113</v>
      </c>
      <c r="C1269" s="230">
        <v>0</v>
      </c>
    </row>
    <row r="1270" ht="18.75" customHeight="1" spans="1:3">
      <c r="A1270" s="231">
        <v>2240450</v>
      </c>
      <c r="B1270" s="231" t="s">
        <v>169</v>
      </c>
      <c r="C1270" s="230">
        <v>0</v>
      </c>
    </row>
    <row r="1271" ht="18.75" customHeight="1" spans="1:3">
      <c r="A1271" s="231">
        <v>2240499</v>
      </c>
      <c r="B1271" s="231" t="s">
        <v>1114</v>
      </c>
      <c r="C1271" s="230">
        <v>0</v>
      </c>
    </row>
    <row r="1272" ht="18.75" customHeight="1" spans="1:3">
      <c r="A1272" s="231">
        <v>22405</v>
      </c>
      <c r="B1272" s="229" t="s">
        <v>1115</v>
      </c>
      <c r="C1272" s="230">
        <f>SUM(C1273:C1284)</f>
        <v>0</v>
      </c>
    </row>
    <row r="1273" ht="18.75" customHeight="1" spans="1:3">
      <c r="A1273" s="231">
        <v>2240501</v>
      </c>
      <c r="B1273" s="231" t="s">
        <v>160</v>
      </c>
      <c r="C1273" s="230">
        <v>0</v>
      </c>
    </row>
    <row r="1274" ht="18.75" customHeight="1" spans="1:3">
      <c r="A1274" s="231">
        <v>2240502</v>
      </c>
      <c r="B1274" s="231" t="s">
        <v>161</v>
      </c>
      <c r="C1274" s="230">
        <v>0</v>
      </c>
    </row>
    <row r="1275" ht="18.75" customHeight="1" spans="1:3">
      <c r="A1275" s="231">
        <v>2240503</v>
      </c>
      <c r="B1275" s="231" t="s">
        <v>162</v>
      </c>
      <c r="C1275" s="230">
        <v>0</v>
      </c>
    </row>
    <row r="1276" ht="18.75" customHeight="1" spans="1:3">
      <c r="A1276" s="231">
        <v>2240504</v>
      </c>
      <c r="B1276" s="231" t="s">
        <v>1116</v>
      </c>
      <c r="C1276" s="230">
        <v>0</v>
      </c>
    </row>
    <row r="1277" ht="18.75" customHeight="1" spans="1:3">
      <c r="A1277" s="231">
        <v>2240505</v>
      </c>
      <c r="B1277" s="231" t="s">
        <v>1117</v>
      </c>
      <c r="C1277" s="230">
        <v>0</v>
      </c>
    </row>
    <row r="1278" ht="18.75" customHeight="1" spans="1:3">
      <c r="A1278" s="231">
        <v>2240506</v>
      </c>
      <c r="B1278" s="231" t="s">
        <v>1118</v>
      </c>
      <c r="C1278" s="230">
        <v>0</v>
      </c>
    </row>
    <row r="1279" ht="18.75" customHeight="1" spans="1:3">
      <c r="A1279" s="231">
        <v>2240507</v>
      </c>
      <c r="B1279" s="231" t="s">
        <v>1119</v>
      </c>
      <c r="C1279" s="230">
        <v>0</v>
      </c>
    </row>
    <row r="1280" ht="18.75" customHeight="1" spans="1:3">
      <c r="A1280" s="231">
        <v>2240508</v>
      </c>
      <c r="B1280" s="231" t="s">
        <v>1120</v>
      </c>
      <c r="C1280" s="230">
        <v>0</v>
      </c>
    </row>
    <row r="1281" ht="18.75" customHeight="1" spans="1:3">
      <c r="A1281" s="231">
        <v>2240509</v>
      </c>
      <c r="B1281" s="231" t="s">
        <v>1121</v>
      </c>
      <c r="C1281" s="230">
        <v>0</v>
      </c>
    </row>
    <row r="1282" ht="18.75" customHeight="1" spans="1:3">
      <c r="A1282" s="231">
        <v>2240510</v>
      </c>
      <c r="B1282" s="231" t="s">
        <v>1122</v>
      </c>
      <c r="C1282" s="230">
        <v>0</v>
      </c>
    </row>
    <row r="1283" ht="18.75" customHeight="1" spans="1:3">
      <c r="A1283" s="231">
        <v>2240550</v>
      </c>
      <c r="B1283" s="231" t="s">
        <v>1123</v>
      </c>
      <c r="C1283" s="230">
        <v>0</v>
      </c>
    </row>
    <row r="1284" ht="18.75" customHeight="1" spans="1:3">
      <c r="A1284" s="231">
        <v>2240599</v>
      </c>
      <c r="B1284" s="231" t="s">
        <v>1124</v>
      </c>
      <c r="C1284" s="230">
        <v>0</v>
      </c>
    </row>
    <row r="1285" ht="18.75" customHeight="1" spans="1:3">
      <c r="A1285" s="231">
        <v>22406</v>
      </c>
      <c r="B1285" s="229" t="s">
        <v>1125</v>
      </c>
      <c r="C1285" s="230">
        <f>SUM(C1286:C1288)</f>
        <v>84</v>
      </c>
    </row>
    <row r="1286" ht="18.75" customHeight="1" spans="1:3">
      <c r="A1286" s="231">
        <v>2240601</v>
      </c>
      <c r="B1286" s="231" t="s">
        <v>1126</v>
      </c>
      <c r="C1286" s="230">
        <v>6</v>
      </c>
    </row>
    <row r="1287" ht="18.75" customHeight="1" spans="1:3">
      <c r="A1287" s="231">
        <v>2240602</v>
      </c>
      <c r="B1287" s="231" t="s">
        <v>1127</v>
      </c>
      <c r="C1287" s="230">
        <v>0</v>
      </c>
    </row>
    <row r="1288" ht="18.75" customHeight="1" spans="1:3">
      <c r="A1288" s="231">
        <v>2240699</v>
      </c>
      <c r="B1288" s="231" t="s">
        <v>1128</v>
      </c>
      <c r="C1288" s="230">
        <v>78</v>
      </c>
    </row>
    <row r="1289" ht="18.75" customHeight="1" spans="1:3">
      <c r="A1289" s="231">
        <v>22407</v>
      </c>
      <c r="B1289" s="229" t="s">
        <v>1129</v>
      </c>
      <c r="C1289" s="288">
        <f>SUM(C1290:C1292)</f>
        <v>10</v>
      </c>
    </row>
    <row r="1290" ht="18.75" customHeight="1" spans="1:3">
      <c r="A1290" s="231">
        <v>2240703</v>
      </c>
      <c r="B1290" s="231" t="s">
        <v>1130</v>
      </c>
      <c r="C1290" s="230">
        <v>10</v>
      </c>
    </row>
    <row r="1291" ht="18.75" customHeight="1" spans="1:3">
      <c r="A1291" s="231">
        <v>2240704</v>
      </c>
      <c r="B1291" s="231" t="s">
        <v>1131</v>
      </c>
      <c r="C1291" s="230">
        <v>0</v>
      </c>
    </row>
    <row r="1292" ht="18.75" customHeight="1" spans="1:3">
      <c r="A1292" s="231">
        <v>2240799</v>
      </c>
      <c r="B1292" s="231" t="s">
        <v>1132</v>
      </c>
      <c r="C1292" s="230">
        <v>0</v>
      </c>
    </row>
    <row r="1293" ht="18.75" customHeight="1" spans="1:3">
      <c r="A1293" s="231">
        <v>22499</v>
      </c>
      <c r="B1293" s="229" t="s">
        <v>1133</v>
      </c>
      <c r="C1293" s="230">
        <f t="shared" ref="C1293:C1296" si="1">C1294</f>
        <v>36</v>
      </c>
    </row>
    <row r="1294" ht="18.75" customHeight="1" spans="1:3">
      <c r="A1294" s="231">
        <v>2249999</v>
      </c>
      <c r="B1294" s="231" t="s">
        <v>1134</v>
      </c>
      <c r="C1294" s="230">
        <v>36</v>
      </c>
    </row>
    <row r="1295" ht="18.75" customHeight="1" spans="1:3">
      <c r="A1295" s="231">
        <v>229</v>
      </c>
      <c r="B1295" s="229" t="s">
        <v>1135</v>
      </c>
      <c r="C1295" s="230">
        <f t="shared" si="1"/>
        <v>641</v>
      </c>
    </row>
    <row r="1296" ht="18.75" customHeight="1" spans="1:3">
      <c r="A1296" s="231">
        <v>22999</v>
      </c>
      <c r="B1296" s="229" t="s">
        <v>1136</v>
      </c>
      <c r="C1296" s="230">
        <f t="shared" si="1"/>
        <v>641</v>
      </c>
    </row>
    <row r="1297" ht="18.75" customHeight="1" spans="1:3">
      <c r="A1297" s="231">
        <v>2299999</v>
      </c>
      <c r="B1297" s="231" t="s">
        <v>1137</v>
      </c>
      <c r="C1297" s="230">
        <v>641</v>
      </c>
    </row>
    <row r="1298" ht="18.75" customHeight="1" spans="1:3">
      <c r="A1298" s="231">
        <v>232</v>
      </c>
      <c r="B1298" s="229" t="s">
        <v>136</v>
      </c>
      <c r="C1298" s="230">
        <f>SUM(C1299,C1300,C1305)</f>
        <v>6437</v>
      </c>
    </row>
    <row r="1299" ht="18.75" customHeight="1" spans="1:3">
      <c r="A1299" s="231">
        <v>23201</v>
      </c>
      <c r="B1299" s="229" t="s">
        <v>1138</v>
      </c>
      <c r="C1299" s="230">
        <v>0</v>
      </c>
    </row>
    <row r="1300" ht="18.75" customHeight="1" spans="1:3">
      <c r="A1300" s="231">
        <v>23202</v>
      </c>
      <c r="B1300" s="229" t="s">
        <v>1139</v>
      </c>
      <c r="C1300" s="230">
        <f>SUM(C1301:C1304)</f>
        <v>0</v>
      </c>
    </row>
    <row r="1301" ht="18.75" customHeight="1" spans="1:3">
      <c r="A1301" s="231">
        <v>2320201</v>
      </c>
      <c r="B1301" s="231" t="s">
        <v>1140</v>
      </c>
      <c r="C1301" s="230">
        <v>0</v>
      </c>
    </row>
    <row r="1302" ht="18.75" customHeight="1" spans="1:3">
      <c r="A1302" s="231">
        <v>2320202</v>
      </c>
      <c r="B1302" s="231" t="s">
        <v>1141</v>
      </c>
      <c r="C1302" s="230">
        <v>0</v>
      </c>
    </row>
    <row r="1303" ht="18.75" customHeight="1" spans="1:3">
      <c r="A1303" s="231">
        <v>2320203</v>
      </c>
      <c r="B1303" s="231" t="s">
        <v>1142</v>
      </c>
      <c r="C1303" s="230">
        <v>0</v>
      </c>
    </row>
    <row r="1304" ht="18.75" customHeight="1" spans="1:3">
      <c r="A1304" s="231">
        <v>2320299</v>
      </c>
      <c r="B1304" s="231" t="s">
        <v>1143</v>
      </c>
      <c r="C1304" s="230">
        <v>0</v>
      </c>
    </row>
    <row r="1305" ht="18.75" customHeight="1" spans="1:3">
      <c r="A1305" s="231">
        <v>23203</v>
      </c>
      <c r="B1305" s="229" t="s">
        <v>1144</v>
      </c>
      <c r="C1305" s="230">
        <f>SUM(C1306:C1309)</f>
        <v>6437</v>
      </c>
    </row>
    <row r="1306" ht="18.75" customHeight="1" spans="1:3">
      <c r="A1306" s="231">
        <v>2320301</v>
      </c>
      <c r="B1306" s="231" t="s">
        <v>1145</v>
      </c>
      <c r="C1306" s="230">
        <v>6437</v>
      </c>
    </row>
    <row r="1307" ht="18.75" customHeight="1" spans="1:3">
      <c r="A1307" s="231">
        <v>2320302</v>
      </c>
      <c r="B1307" s="231" t="s">
        <v>1146</v>
      </c>
      <c r="C1307" s="230">
        <v>0</v>
      </c>
    </row>
    <row r="1308" ht="18.75" customHeight="1" spans="1:3">
      <c r="A1308" s="231">
        <v>2320303</v>
      </c>
      <c r="B1308" s="231" t="s">
        <v>1147</v>
      </c>
      <c r="C1308" s="230">
        <v>0</v>
      </c>
    </row>
    <row r="1309" ht="18.75" customHeight="1" spans="1:3">
      <c r="A1309" s="231">
        <v>2320399</v>
      </c>
      <c r="B1309" s="231" t="s">
        <v>1148</v>
      </c>
      <c r="C1309" s="230">
        <v>0</v>
      </c>
    </row>
    <row r="1310" ht="18.75" customHeight="1" spans="1:3">
      <c r="A1310" s="231">
        <v>233</v>
      </c>
      <c r="B1310" s="229" t="s">
        <v>137</v>
      </c>
      <c r="C1310" s="230">
        <f>C1311+C1312+C1313</f>
        <v>0</v>
      </c>
    </row>
    <row r="1311" ht="18.75" customHeight="1" spans="1:3">
      <c r="A1311" s="231">
        <v>23301</v>
      </c>
      <c r="B1311" s="229" t="s">
        <v>1149</v>
      </c>
      <c r="C1311" s="230">
        <v>0</v>
      </c>
    </row>
    <row r="1312" ht="18.75" customHeight="1" spans="1:3">
      <c r="A1312" s="231">
        <v>23302</v>
      </c>
      <c r="B1312" s="229" t="s">
        <v>1150</v>
      </c>
      <c r="C1312" s="230">
        <v>0</v>
      </c>
    </row>
    <row r="1313" ht="18.75" customHeight="1" spans="1:3">
      <c r="A1313" s="231">
        <v>23303</v>
      </c>
      <c r="B1313" s="229" t="s">
        <v>1151</v>
      </c>
      <c r="C1313" s="230">
        <v>0</v>
      </c>
    </row>
    <row r="1314" ht="23.1" customHeight="1"/>
    <row r="1315" ht="23.1" customHeight="1"/>
    <row r="1316" ht="23.1" customHeight="1"/>
    <row r="1317" ht="23.1" customHeight="1"/>
    <row r="1318" ht="23.1" customHeight="1"/>
    <row r="1319" ht="23.1" customHeight="1"/>
    <row r="1320" ht="23.1" customHeight="1"/>
    <row r="1321" ht="23.1" customHeight="1"/>
    <row r="1322" ht="23.1" customHeight="1"/>
    <row r="1323" ht="23.1" customHeight="1"/>
    <row r="1324" ht="23.1" customHeight="1"/>
    <row r="1325" ht="23.1" customHeight="1"/>
    <row r="1326" ht="23.1" customHeight="1"/>
    <row r="1327" ht="23.1" customHeight="1"/>
    <row r="1328" ht="23.1" customHeight="1"/>
    <row r="1329" ht="23.1" customHeight="1"/>
    <row r="1330" ht="23.1" customHeight="1"/>
    <row r="1331" ht="23.1" customHeight="1"/>
    <row r="1332" ht="23.1" customHeight="1"/>
    <row r="1333" ht="23.1" customHeight="1"/>
    <row r="1334" ht="23.1" customHeight="1"/>
    <row r="1335" ht="23.1" customHeight="1"/>
    <row r="1336" ht="23.1" customHeight="1"/>
    <row r="1337" ht="23.1" customHeight="1"/>
    <row r="1338" ht="23.1" customHeight="1"/>
    <row r="1339" ht="23.1" customHeight="1"/>
    <row r="1340" ht="23.1" customHeight="1"/>
    <row r="1341" ht="23.1" customHeight="1"/>
    <row r="1342" ht="23.1" customHeight="1"/>
    <row r="1343" ht="23.1" customHeight="1"/>
    <row r="1344" ht="23.1" customHeight="1"/>
    <row r="1345" ht="23.1" customHeight="1"/>
    <row r="1346" ht="23.1" customHeight="1"/>
    <row r="1347" ht="23.1" customHeight="1"/>
    <row r="1348" ht="23.1" customHeight="1"/>
    <row r="1349" ht="23.1" customHeight="1"/>
    <row r="1350" ht="23.1" customHeight="1"/>
    <row r="1351" ht="23.1" customHeight="1"/>
    <row r="1352" ht="23.1" customHeight="1"/>
    <row r="1353" ht="23.1" customHeight="1"/>
    <row r="1354" ht="23.1" customHeight="1"/>
    <row r="1355" ht="23.1" customHeight="1"/>
    <row r="1356" ht="23.1" customHeight="1"/>
    <row r="1357" ht="23.1" customHeight="1"/>
    <row r="1358" ht="23.1" customHeight="1"/>
    <row r="1359" ht="23.1" customHeight="1"/>
    <row r="1360" ht="23.1" customHeight="1"/>
    <row r="1361" ht="23.1" customHeight="1"/>
    <row r="1362" ht="23.1" customHeight="1"/>
    <row r="1363" ht="23.1" customHeight="1"/>
    <row r="1364" ht="23.1" customHeight="1"/>
    <row r="1365" ht="23.1" customHeight="1"/>
    <row r="1366" ht="23.1" customHeight="1"/>
    <row r="1367" ht="23.1" customHeight="1"/>
    <row r="1368" ht="23.1" customHeight="1"/>
    <row r="1369" ht="23.1" customHeight="1"/>
    <row r="1370" ht="23.1" customHeight="1"/>
    <row r="1371" ht="23.1" customHeight="1"/>
    <row r="1372" ht="23.1" customHeight="1"/>
    <row r="1373" ht="23.1" customHeight="1"/>
    <row r="1374" ht="23.1" customHeight="1"/>
    <row r="1375" ht="23.1" customHeight="1"/>
    <row r="1376" ht="23.1" customHeight="1"/>
    <row r="1377" ht="23.1" customHeight="1"/>
    <row r="1378" ht="23.1" customHeight="1"/>
    <row r="1379" ht="23.1" customHeight="1"/>
    <row r="1380" ht="23.1" customHeight="1"/>
    <row r="1381" ht="23.1" customHeight="1"/>
    <row r="1382" ht="23.1" customHeight="1"/>
    <row r="1383" ht="23.1" customHeight="1"/>
    <row r="1384" ht="23.1" customHeight="1"/>
    <row r="1385" ht="23.1" customHeight="1"/>
    <row r="1386" ht="23.1" customHeight="1"/>
    <row r="1387" ht="23.1" customHeight="1"/>
    <row r="1388" ht="23.1" customHeight="1"/>
    <row r="1389" ht="23.1" customHeight="1"/>
    <row r="1390" ht="23.1" customHeight="1"/>
    <row r="1391" ht="23.1" customHeight="1"/>
    <row r="1392" ht="23.1" customHeight="1"/>
    <row r="1393" ht="23.1" customHeight="1"/>
    <row r="1394" ht="23.1" customHeight="1"/>
    <row r="1395" ht="23.1" customHeight="1"/>
    <row r="1396" ht="23.1" customHeight="1"/>
    <row r="1397" ht="23.1" customHeight="1"/>
    <row r="1398" ht="23.1" customHeight="1"/>
    <row r="1399" ht="23.1" customHeight="1"/>
    <row r="1400" ht="23.1" customHeight="1"/>
    <row r="1401" ht="23.1" customHeight="1"/>
    <row r="1402" ht="23.1" customHeight="1"/>
    <row r="1403" ht="23.1" customHeight="1"/>
    <row r="1404" ht="23.1" customHeight="1"/>
    <row r="1405" ht="23.1" customHeight="1"/>
    <row r="1406" ht="23.1" customHeight="1"/>
    <row r="1407" ht="24.95" customHeight="1"/>
    <row r="1408" ht="24.95" customHeight="1"/>
    <row r="1409" ht="24.95" customHeight="1"/>
    <row r="1410" ht="24.95" customHeight="1"/>
    <row r="1411" ht="24.95" customHeight="1"/>
    <row r="1412" ht="24.95" customHeight="1"/>
    <row r="1413" ht="24.95" customHeight="1"/>
    <row r="1414" ht="24.95" customHeight="1"/>
    <row r="1415" ht="24.95" customHeight="1"/>
    <row r="1416" ht="24.95" customHeight="1"/>
    <row r="1417" ht="24.95" customHeight="1"/>
    <row r="1418" ht="24.95" customHeight="1"/>
    <row r="1419" ht="24.95" customHeight="1"/>
    <row r="1420" ht="24.95" customHeight="1"/>
    <row r="1421" ht="24.95" customHeight="1"/>
    <row r="1422" ht="24.95" customHeight="1"/>
    <row r="1423" ht="24.95" customHeight="1"/>
    <row r="1424" ht="24.95" customHeight="1"/>
    <row r="1425" ht="24.95" customHeight="1"/>
    <row r="1426" ht="24.95" customHeight="1"/>
    <row r="1427" ht="24.95" customHeight="1"/>
    <row r="1428" ht="24.95" customHeight="1"/>
    <row r="1429" ht="24.95" customHeight="1"/>
    <row r="1430" ht="24.95" customHeight="1"/>
    <row r="1431" ht="24.95" customHeight="1"/>
    <row r="1432" ht="24.95" customHeight="1"/>
    <row r="1433" ht="24.95" customHeight="1"/>
    <row r="1434" ht="24.95" customHeight="1"/>
    <row r="1435" ht="24.95" customHeight="1"/>
    <row r="1436" ht="24.95" customHeight="1"/>
    <row r="1437" ht="24.95" customHeight="1"/>
    <row r="1438" ht="24.95" customHeight="1"/>
    <row r="1439" ht="24.95" customHeight="1"/>
    <row r="1440" ht="24.95" customHeight="1"/>
    <row r="1441" ht="24.95" customHeight="1"/>
    <row r="1442" ht="24.95" customHeight="1"/>
    <row r="1443" ht="24.95" customHeight="1"/>
    <row r="1444" ht="24.95" customHeight="1"/>
    <row r="1445" ht="24.95" customHeight="1"/>
    <row r="1446" ht="24.95" customHeight="1"/>
    <row r="1447" ht="24.95" customHeight="1"/>
    <row r="1448" ht="24.95" customHeight="1"/>
    <row r="1449" ht="24.95" customHeight="1"/>
    <row r="1450" ht="24.95" customHeight="1"/>
    <row r="1451" ht="24.95" customHeight="1"/>
    <row r="1452" ht="24.95" customHeight="1"/>
    <row r="1453" ht="24.95" customHeight="1"/>
    <row r="1454" ht="24.95" customHeight="1"/>
    <row r="1455" ht="24.95" customHeight="1"/>
    <row r="1456" ht="24.95" customHeight="1"/>
    <row r="1457" ht="24.95" customHeight="1"/>
    <row r="1458" ht="24.95" customHeight="1"/>
    <row r="1459" ht="24.95" customHeight="1"/>
    <row r="1460" ht="24.95" customHeight="1"/>
    <row r="1461" ht="24.95" customHeight="1"/>
    <row r="1462" ht="24.95" customHeight="1"/>
    <row r="1463" ht="24.95" customHeight="1"/>
    <row r="1464" ht="24.95" customHeight="1"/>
    <row r="1465" ht="24.95" customHeight="1"/>
    <row r="1466" ht="24.95" customHeight="1"/>
    <row r="1467" ht="24.95" customHeight="1"/>
    <row r="1468" ht="24.95" customHeight="1"/>
    <row r="1469" ht="24.95" customHeight="1"/>
    <row r="1470" ht="24.95" customHeight="1"/>
    <row r="1471" ht="24.95" customHeight="1"/>
    <row r="1472" ht="24.95" customHeight="1"/>
    <row r="1473" ht="24.95" customHeight="1"/>
    <row r="1474" ht="24.95" customHeight="1"/>
    <row r="1475" ht="24.95" customHeight="1"/>
    <row r="1476" ht="24.95" customHeight="1"/>
    <row r="1477" ht="24.95" customHeight="1"/>
    <row r="1478" ht="24.95" customHeight="1"/>
    <row r="1479" ht="24.95" customHeight="1"/>
    <row r="1480" ht="24.95" customHeight="1"/>
    <row r="1481" ht="24.95" customHeight="1"/>
    <row r="1482" ht="24.95" customHeight="1"/>
    <row r="1483" ht="24.95" customHeight="1"/>
    <row r="1484" ht="24.95" customHeight="1"/>
    <row r="1485" ht="24.95" customHeight="1"/>
    <row r="1486" ht="24.95" customHeight="1"/>
    <row r="1487" ht="24.95" customHeight="1"/>
    <row r="1488" ht="24.95" customHeight="1"/>
    <row r="1489" ht="24.95" customHeight="1"/>
    <row r="1490" ht="24.95" customHeight="1"/>
    <row r="1491" ht="24.95" customHeight="1"/>
    <row r="1492" ht="24.95" customHeight="1"/>
    <row r="1493" ht="24.95" customHeight="1"/>
    <row r="1494" ht="24.95" customHeight="1"/>
    <row r="1495" ht="24.95" customHeight="1"/>
    <row r="1496" ht="24.95" customHeight="1"/>
    <row r="1497" ht="24.95" customHeight="1"/>
    <row r="1498" ht="24.95" customHeight="1"/>
    <row r="1499" ht="24.95" customHeight="1"/>
    <row r="1500" ht="24.95" customHeight="1"/>
    <row r="1501" ht="24.95" customHeight="1"/>
    <row r="1502" ht="24.95" customHeight="1"/>
    <row r="1503" ht="24.95" customHeight="1"/>
    <row r="1504" ht="24.95" customHeight="1"/>
    <row r="1505" ht="24.95" customHeight="1"/>
    <row r="1506" ht="24.95" customHeight="1"/>
    <row r="1507" ht="24.95" customHeight="1"/>
    <row r="1508" ht="24.95" customHeight="1"/>
    <row r="1509" ht="24.95" customHeight="1"/>
    <row r="1510" ht="24.95" customHeight="1"/>
    <row r="1511" ht="24.95" customHeight="1"/>
    <row r="1512" ht="24.95" customHeight="1"/>
    <row r="1513" ht="24.95" customHeight="1"/>
    <row r="1514" ht="24.95" customHeight="1"/>
    <row r="1515" ht="24.95" customHeight="1"/>
    <row r="1516" ht="24.95" customHeight="1"/>
    <row r="1517" ht="24.95" customHeight="1"/>
    <row r="1518" ht="24.95" customHeight="1"/>
    <row r="1519" ht="24.95" customHeight="1"/>
    <row r="1520" ht="24.95" customHeight="1"/>
    <row r="1521" ht="24.95" customHeight="1"/>
    <row r="1522" ht="24.95" customHeight="1"/>
    <row r="1523" ht="24.95" customHeight="1"/>
    <row r="1524" ht="24.95" customHeight="1"/>
    <row r="1525" ht="24.95" customHeight="1"/>
    <row r="1526" ht="24.95" customHeight="1"/>
    <row r="1527" ht="24.95" customHeight="1"/>
    <row r="1528" ht="24.95" customHeight="1"/>
    <row r="1529" ht="24.95" customHeight="1"/>
    <row r="1530" ht="24.95" customHeight="1"/>
    <row r="1531" ht="24.95" customHeight="1"/>
    <row r="1532" ht="24.95" customHeight="1"/>
    <row r="1533" ht="24.95" customHeight="1"/>
    <row r="1534" ht="24.95" customHeight="1"/>
    <row r="1535" ht="24.95" customHeight="1"/>
    <row r="1536" ht="24.95" customHeight="1"/>
    <row r="1537" ht="24.95" customHeight="1"/>
    <row r="1538" ht="24.95" customHeight="1"/>
    <row r="1539" ht="24.95" customHeight="1"/>
    <row r="1540" ht="24.95" customHeight="1"/>
    <row r="1541" ht="24.95" customHeight="1"/>
    <row r="1542" ht="24.95" customHeight="1"/>
    <row r="1543" ht="24.95" customHeight="1"/>
    <row r="1544" ht="24.95" customHeight="1"/>
    <row r="1545" ht="24.95" customHeight="1"/>
    <row r="1546" ht="24.95" customHeight="1"/>
    <row r="1547" ht="24.95" customHeight="1"/>
    <row r="1548" ht="24.95" customHeight="1"/>
    <row r="1549" ht="24.95" customHeight="1"/>
    <row r="1550" ht="24.95" customHeight="1"/>
    <row r="1551" ht="24.95" customHeight="1"/>
    <row r="1552" ht="24.95" customHeight="1"/>
    <row r="1553" ht="24.95" customHeight="1"/>
    <row r="1554" ht="24.95" customHeight="1"/>
    <row r="1555" ht="24.95" customHeight="1"/>
    <row r="1556" ht="24.95" customHeight="1"/>
    <row r="1557" ht="24.95" customHeight="1"/>
    <row r="1558" ht="24.95" customHeight="1"/>
    <row r="1559" ht="24.95" customHeight="1"/>
    <row r="1560" ht="24.95" customHeight="1"/>
    <row r="1561" ht="24.95" customHeight="1"/>
    <row r="1562" ht="24.95" customHeight="1"/>
    <row r="1563" ht="24.95" customHeight="1"/>
    <row r="1564" ht="24.95" customHeight="1"/>
    <row r="1565" ht="24.95" customHeight="1"/>
    <row r="1566" ht="24.95" customHeight="1"/>
    <row r="1567" ht="24.95" customHeight="1"/>
    <row r="1568" ht="24.95" customHeight="1"/>
    <row r="1569" ht="24.95" customHeight="1"/>
    <row r="1570" ht="24.95" customHeight="1"/>
    <row r="1571" ht="24.95" customHeight="1"/>
    <row r="1572" ht="24.95" customHeight="1"/>
    <row r="1573" ht="24.95" customHeight="1"/>
    <row r="1574" ht="24.95" customHeight="1"/>
    <row r="1575" ht="24.95" customHeight="1"/>
    <row r="1576" ht="24.95" customHeight="1"/>
    <row r="1577" ht="24.95" customHeight="1"/>
    <row r="1578" ht="24.95" customHeight="1"/>
    <row r="1579" ht="24.95" customHeight="1"/>
    <row r="1580" ht="24.95" customHeight="1"/>
    <row r="1581" ht="24.95" customHeight="1"/>
    <row r="1582" ht="24.95" customHeight="1"/>
    <row r="1583" ht="24.95" customHeight="1"/>
    <row r="1584" ht="24.95" customHeight="1"/>
    <row r="1585" ht="24.95" customHeight="1"/>
    <row r="1586" ht="24.95" customHeight="1"/>
    <row r="1587" ht="24.95" customHeight="1"/>
    <row r="1588" ht="24.95" customHeight="1"/>
    <row r="1589" ht="24.95" customHeight="1"/>
    <row r="1590" ht="24.95" customHeight="1"/>
    <row r="1591" ht="24.95" customHeight="1"/>
    <row r="1592" ht="24.95" customHeight="1"/>
    <row r="1593" ht="24.95" customHeight="1"/>
    <row r="1594" ht="24.95" customHeight="1"/>
    <row r="1595" ht="24.95" customHeight="1"/>
    <row r="1596" ht="24.95" customHeight="1"/>
    <row r="1597" ht="24.95" customHeight="1"/>
    <row r="1598" ht="24.95" customHeight="1"/>
    <row r="1599" ht="24.95" customHeight="1"/>
    <row r="1600" ht="24.95" customHeight="1"/>
    <row r="1601" ht="24.95" customHeight="1"/>
    <row r="1602" ht="24.95" customHeight="1"/>
    <row r="1603" ht="24.95" customHeight="1"/>
    <row r="1604" ht="24.95" customHeight="1"/>
    <row r="1605" ht="24.95" customHeight="1"/>
    <row r="1606" ht="24.95" customHeight="1"/>
    <row r="1607" ht="24.95" customHeight="1"/>
    <row r="1608" ht="24.95" customHeight="1"/>
    <row r="1609" ht="24.95" customHeight="1"/>
    <row r="1610" ht="24.95" customHeight="1"/>
    <row r="1611" ht="24.95" customHeight="1"/>
    <row r="1612" ht="24.95" customHeight="1"/>
    <row r="1613" ht="24.95" customHeight="1"/>
    <row r="1614" ht="24.95" customHeight="1"/>
    <row r="1615" ht="24.95" customHeight="1"/>
    <row r="1616" ht="24.95" customHeight="1"/>
    <row r="1617" ht="24.95" customHeight="1"/>
    <row r="1618" ht="24.95" customHeight="1"/>
    <row r="1619" ht="24.95" customHeight="1"/>
    <row r="1620" ht="24.95" customHeight="1"/>
    <row r="1621" ht="24.95" customHeight="1"/>
    <row r="1622" ht="24.95" customHeight="1"/>
    <row r="1623" ht="24.95" customHeight="1"/>
    <row r="1624" ht="24.95" customHeight="1"/>
    <row r="1625" ht="24.95" customHeight="1"/>
    <row r="1626" ht="24.95" customHeight="1"/>
    <row r="1627" ht="24.95" customHeight="1"/>
    <row r="1628" ht="24.95" customHeight="1"/>
    <row r="1629" ht="24.95" customHeight="1"/>
    <row r="1630" ht="24.95" customHeight="1"/>
    <row r="1631" ht="24.95" customHeight="1"/>
    <row r="1632" ht="24.95" customHeight="1"/>
    <row r="1633" ht="24.95" customHeight="1"/>
    <row r="1634" ht="24.95" customHeight="1"/>
    <row r="1635" ht="24.95" customHeight="1"/>
    <row r="1636" ht="24.95" customHeight="1"/>
    <row r="1637" ht="24.95" customHeight="1"/>
    <row r="1638" ht="24.95" customHeight="1"/>
    <row r="1639" ht="24.95" customHeight="1"/>
    <row r="1640" ht="24.95" customHeight="1"/>
    <row r="1641" ht="24.95" customHeight="1"/>
    <row r="1642" ht="24.95" customHeight="1"/>
    <row r="1643" ht="24.95" customHeight="1"/>
    <row r="1644" ht="24.95" customHeight="1"/>
    <row r="1645" ht="24.95" customHeight="1"/>
    <row r="1646" ht="24.95" customHeight="1"/>
    <row r="1647" ht="24.95" customHeight="1"/>
    <row r="1648" ht="24.95" customHeight="1"/>
    <row r="1649" ht="24.95" customHeight="1"/>
    <row r="1650" ht="24.95" customHeight="1"/>
    <row r="1651" ht="24.95" customHeight="1"/>
    <row r="1652" ht="24.95" customHeight="1"/>
    <row r="1653" ht="24.95" customHeight="1"/>
    <row r="1654" ht="24.95" customHeight="1"/>
    <row r="1655" ht="24.95" customHeight="1"/>
    <row r="1656" ht="24.95" customHeight="1"/>
    <row r="1657" ht="24.95" customHeight="1"/>
    <row r="1658" ht="24.95" customHeight="1"/>
    <row r="1659" ht="24.95" customHeight="1"/>
    <row r="1660" ht="24.95" customHeight="1"/>
    <row r="1661" ht="24.95" customHeight="1"/>
    <row r="1662" ht="24.95" customHeight="1"/>
    <row r="1663" ht="24.95" customHeight="1"/>
    <row r="1664" ht="24.95" customHeight="1"/>
    <row r="1665" ht="24.95" customHeight="1"/>
    <row r="1666" ht="24.95" customHeight="1"/>
    <row r="1667" ht="24.95" customHeight="1"/>
    <row r="1668" ht="24.95" customHeight="1"/>
    <row r="1669" ht="24.95" customHeight="1"/>
    <row r="1670" ht="24.95" customHeight="1"/>
    <row r="1671" ht="24.95" customHeight="1"/>
    <row r="1672" ht="24.95" customHeight="1"/>
    <row r="1673" ht="24.95" customHeight="1"/>
    <row r="1674" ht="24.95" customHeight="1"/>
    <row r="1675" ht="24.95" customHeight="1"/>
    <row r="1676" ht="24.95" customHeight="1"/>
    <row r="1677" ht="24.95" customHeight="1"/>
    <row r="1678" ht="24.95" customHeight="1"/>
    <row r="1679" ht="24.95" customHeight="1"/>
    <row r="1680" ht="24.95" customHeight="1"/>
    <row r="1681" ht="24.95" customHeight="1"/>
    <row r="1682" ht="24.95" customHeight="1"/>
    <row r="1683" ht="24.95" customHeight="1"/>
    <row r="1684" ht="24.95" customHeight="1"/>
    <row r="1685" ht="24.95" customHeight="1"/>
    <row r="1686" ht="24.95" customHeight="1"/>
    <row r="1687" ht="24.95" customHeight="1"/>
    <row r="1688" ht="24.95" customHeight="1"/>
    <row r="1689" ht="24.95" customHeight="1"/>
    <row r="1690" ht="24.95" customHeight="1"/>
    <row r="1691" ht="24.95" customHeight="1"/>
    <row r="1692" ht="24.95" customHeight="1"/>
    <row r="1693" ht="24.95" customHeight="1"/>
    <row r="1694" ht="24.95" customHeight="1"/>
    <row r="1695" ht="24.95" customHeight="1"/>
    <row r="1696" ht="24.95" customHeight="1"/>
    <row r="1697" ht="24.95" customHeight="1"/>
    <row r="1698" ht="24.95" customHeight="1"/>
    <row r="1699" ht="24.95" customHeight="1"/>
    <row r="1700" ht="24.95" customHeight="1"/>
    <row r="1701" ht="24.95" customHeight="1"/>
    <row r="1702" ht="24.95" customHeight="1"/>
    <row r="1703" ht="24.95" customHeight="1"/>
    <row r="1704" ht="24.95" customHeight="1"/>
    <row r="1705" ht="24.95" customHeight="1"/>
    <row r="1706" ht="24.95" customHeight="1"/>
    <row r="1707" ht="24.95" customHeight="1"/>
    <row r="1708" ht="24.95" customHeight="1"/>
    <row r="1709" ht="24.95" customHeight="1"/>
    <row r="1710" ht="24.95" customHeight="1"/>
    <row r="1711" ht="24.95" customHeight="1"/>
    <row r="1712" ht="24.95" customHeight="1"/>
    <row r="1713" ht="24.95" customHeight="1"/>
    <row r="1714" ht="24.95" customHeight="1"/>
    <row r="1715" ht="24.95" customHeight="1"/>
    <row r="1716" ht="24.95" customHeight="1"/>
    <row r="1717" ht="24.95" customHeight="1"/>
    <row r="1718" ht="24.95" customHeight="1"/>
    <row r="1719" ht="24.95" customHeight="1"/>
    <row r="1720" ht="24.95" customHeight="1"/>
    <row r="1721" ht="24.95" customHeight="1"/>
    <row r="1722" ht="24.95" customHeight="1"/>
    <row r="1723" ht="24.95" customHeight="1"/>
    <row r="1724" ht="24.95" customHeight="1"/>
    <row r="1725" ht="24.95" customHeight="1"/>
    <row r="1726" ht="24.95" customHeight="1"/>
    <row r="1727" ht="24.95" customHeight="1"/>
    <row r="1728" ht="24.95" customHeight="1"/>
    <row r="1729" ht="24.95" customHeight="1"/>
    <row r="1730" ht="24.95" customHeight="1"/>
    <row r="1731" ht="24.95" customHeight="1"/>
    <row r="1732" ht="24.95" customHeight="1"/>
    <row r="1733" ht="24.95" customHeight="1"/>
    <row r="1734" ht="24.95" customHeight="1"/>
    <row r="1735" ht="24.95" customHeight="1"/>
    <row r="1736" ht="24.95" customHeight="1"/>
    <row r="1737" ht="24.95" customHeight="1"/>
    <row r="1738" ht="24.95" customHeight="1"/>
    <row r="1739" ht="24.95" customHeight="1"/>
    <row r="1740" ht="24.95" customHeight="1"/>
    <row r="1741" ht="24.95" customHeight="1"/>
    <row r="1742" ht="24.95" customHeight="1"/>
    <row r="1743" ht="24.95" customHeight="1"/>
    <row r="1744" ht="24.95" customHeight="1"/>
    <row r="1745" ht="24.95" customHeight="1"/>
    <row r="1746" ht="24.95" customHeight="1"/>
    <row r="1747" ht="24.95" customHeight="1"/>
    <row r="1748" ht="24.95" customHeight="1"/>
    <row r="1749" ht="24.95" customHeight="1"/>
    <row r="1750" ht="24.95" customHeight="1"/>
    <row r="1751" ht="24.95" customHeight="1"/>
    <row r="1752" ht="24.95" customHeight="1"/>
    <row r="1753" ht="24.95" customHeight="1"/>
    <row r="1754" ht="24.95" customHeight="1"/>
    <row r="1755" ht="24.95" customHeight="1"/>
    <row r="1756" ht="24.95" customHeight="1"/>
    <row r="1757" ht="24.95" customHeight="1"/>
    <row r="1758" ht="24.95" customHeight="1"/>
    <row r="1759" ht="24.95" customHeight="1"/>
    <row r="1760" ht="24.95" customHeight="1"/>
    <row r="1761" ht="24.95" customHeight="1"/>
    <row r="1762" ht="24.95" customHeight="1"/>
    <row r="1763" ht="24.95" customHeight="1"/>
    <row r="1764" ht="24.95" customHeight="1"/>
    <row r="1765" ht="24.95" customHeight="1"/>
    <row r="1766" ht="24.95" customHeight="1"/>
    <row r="1767" ht="24.95" customHeight="1"/>
    <row r="1768" ht="24.95" customHeight="1"/>
    <row r="1769" ht="24.95" customHeight="1"/>
    <row r="1770" ht="24.95" customHeight="1"/>
    <row r="1771" ht="24.95" customHeight="1"/>
    <row r="1772" ht="24.95" customHeight="1"/>
    <row r="1773" ht="24.95" customHeight="1"/>
    <row r="1774" ht="24.95" customHeight="1"/>
    <row r="1775" ht="24.95" customHeight="1"/>
    <row r="1776" ht="24.95" customHeight="1"/>
    <row r="1777" ht="24.95" customHeight="1"/>
    <row r="1778" ht="24.95" customHeight="1"/>
    <row r="1779" ht="24.95" customHeight="1"/>
    <row r="1780" ht="24.95" customHeight="1"/>
    <row r="1781" ht="24.95" customHeight="1"/>
    <row r="1782" ht="24.95" customHeight="1"/>
    <row r="1783" ht="24.95" customHeight="1"/>
    <row r="1784" ht="24.95" customHeight="1"/>
    <row r="1785" ht="24.95" customHeight="1"/>
    <row r="1786" ht="24.95" customHeight="1"/>
    <row r="1787" ht="24.95" customHeight="1"/>
    <row r="1788" ht="24.95" customHeight="1"/>
    <row r="1789" ht="24.95" customHeight="1"/>
    <row r="1790" ht="24.95" customHeight="1"/>
    <row r="1791" ht="24.95" customHeight="1"/>
    <row r="1792" ht="24.95" customHeight="1"/>
    <row r="1793" ht="24.95" customHeight="1"/>
    <row r="1794" ht="24.95" customHeight="1"/>
    <row r="1795" ht="24.95" customHeight="1"/>
    <row r="1796" ht="24.95" customHeight="1"/>
    <row r="1797" ht="24.95" customHeight="1"/>
    <row r="1798" ht="24.95" customHeight="1"/>
    <row r="1799" ht="24.95" customHeight="1"/>
    <row r="1800" ht="24.95" customHeight="1"/>
    <row r="1801" ht="24.95" customHeight="1"/>
    <row r="1802" ht="24.95" customHeight="1"/>
    <row r="1803" ht="24.95" customHeight="1"/>
    <row r="1804" ht="24.95" customHeight="1"/>
    <row r="1805" ht="24.95" customHeight="1"/>
    <row r="1806" ht="24.95" customHeight="1"/>
    <row r="1807" ht="24.95" customHeight="1"/>
    <row r="1808" ht="24.95" customHeight="1"/>
    <row r="1809" ht="24.95" customHeight="1"/>
    <row r="1810" ht="24.95" customHeight="1"/>
    <row r="1811" ht="24.95" customHeight="1"/>
    <row r="1812" ht="24.95" customHeight="1"/>
    <row r="1813" ht="24.95" customHeight="1"/>
    <row r="1814" ht="24.95" customHeight="1"/>
    <row r="1815" ht="24.95" customHeight="1"/>
    <row r="1816" ht="24.95" customHeight="1"/>
    <row r="1817" ht="24.95" customHeight="1"/>
    <row r="1818" ht="24.95" customHeight="1"/>
    <row r="1819" ht="24.95" customHeight="1"/>
    <row r="1820" ht="24.95" customHeight="1"/>
    <row r="1821" ht="24.95" customHeight="1"/>
    <row r="1822" ht="24.95" customHeight="1"/>
    <row r="1823" ht="24.95" customHeight="1"/>
    <row r="1824" ht="24.95" customHeight="1"/>
    <row r="1825" ht="24.95" customHeight="1"/>
    <row r="1826" ht="24.95" customHeight="1"/>
    <row r="1827" ht="24.95" customHeight="1"/>
    <row r="1828" ht="24.95" customHeight="1"/>
    <row r="1829" ht="24.95" customHeight="1"/>
    <row r="1830" ht="24.95" customHeight="1"/>
    <row r="1831" ht="24.95" customHeight="1"/>
    <row r="1832" ht="24.95" customHeight="1"/>
    <row r="1833" ht="24.95" customHeight="1"/>
    <row r="1834" ht="24.95" customHeight="1"/>
    <row r="1835" ht="24.95" customHeight="1"/>
    <row r="1836" ht="24.95" customHeight="1"/>
    <row r="1837" ht="24.95" customHeight="1"/>
    <row r="1838" ht="24.95" customHeight="1"/>
    <row r="1839" ht="24.95" customHeight="1"/>
    <row r="1840" ht="24.95" customHeight="1"/>
    <row r="1841" ht="24.95" customHeight="1"/>
    <row r="1842" ht="24.95" customHeight="1"/>
    <row r="1843" ht="24.95" customHeight="1"/>
    <row r="1844" ht="24.95" customHeight="1"/>
    <row r="1845" ht="24.95" customHeight="1"/>
    <row r="1846" ht="24.95" customHeight="1"/>
    <row r="1847" ht="24.95" customHeight="1"/>
    <row r="1848" ht="24.95" customHeight="1"/>
    <row r="1849" ht="24.95" customHeight="1"/>
    <row r="1850" ht="24.95" customHeight="1"/>
    <row r="1851" ht="24.95" customHeight="1"/>
    <row r="1852" ht="24.95" customHeight="1"/>
    <row r="1853" ht="24.95" customHeight="1"/>
    <row r="1854" ht="24.95" customHeight="1"/>
    <row r="1855" ht="24.95" customHeight="1"/>
    <row r="1856" ht="24.95" customHeight="1"/>
    <row r="1857" ht="24.95" customHeight="1"/>
    <row r="1858" ht="24.95" customHeight="1"/>
    <row r="1859" ht="24.95" customHeight="1"/>
    <row r="1860" ht="24.95" customHeight="1"/>
    <row r="1861" ht="24.95" customHeight="1"/>
    <row r="1862" ht="24.95" customHeight="1"/>
    <row r="1863" ht="24.95" customHeight="1"/>
    <row r="1864" ht="24.95" customHeight="1"/>
    <row r="1865" ht="24.95" customHeight="1"/>
    <row r="1866" ht="24.95" customHeight="1"/>
    <row r="1867" ht="24.95" customHeight="1"/>
    <row r="1868" ht="24.95" customHeight="1"/>
    <row r="1869" ht="24.95" customHeight="1"/>
    <row r="1870" ht="24.95" customHeight="1"/>
    <row r="1871" ht="24.95" customHeight="1"/>
    <row r="1872" ht="24.95" customHeight="1"/>
    <row r="1873" ht="24.95" customHeight="1"/>
    <row r="1874" ht="24.95" customHeight="1"/>
    <row r="1875" ht="24.95" customHeight="1"/>
    <row r="1876" ht="24.95" customHeight="1"/>
    <row r="1877" ht="24.95" customHeight="1"/>
    <row r="1878" ht="24.95" customHeight="1"/>
    <row r="1879" ht="24.95" customHeight="1"/>
    <row r="1880" ht="24.95" customHeight="1"/>
    <row r="1881" ht="24.95" customHeight="1"/>
    <row r="1882" ht="24.95" customHeight="1"/>
    <row r="1883" ht="24.95" customHeight="1"/>
    <row r="1884" ht="24.95" customHeight="1"/>
    <row r="1885" ht="24.95" customHeight="1"/>
    <row r="1886" ht="24.95" customHeight="1"/>
    <row r="1887" ht="24.95" customHeight="1"/>
    <row r="1888" ht="24.95" customHeight="1"/>
    <row r="1889" ht="24.95" customHeight="1"/>
    <row r="1890" ht="24.95" customHeight="1"/>
    <row r="1891" ht="24.95" customHeight="1"/>
    <row r="1892" ht="24.95" customHeight="1"/>
    <row r="1893" ht="24.95" customHeight="1"/>
    <row r="1894" ht="24.95" customHeight="1"/>
    <row r="1895" ht="24.95" customHeight="1"/>
    <row r="1896" ht="24.95" customHeight="1"/>
    <row r="1897" ht="24.95" customHeight="1"/>
    <row r="1898" ht="24.95" customHeight="1"/>
    <row r="1899" ht="24.95" customHeight="1"/>
    <row r="1900" ht="24.95" customHeight="1"/>
    <row r="1901" ht="24.95" customHeight="1"/>
    <row r="1902" ht="24.95" customHeight="1"/>
    <row r="1903" ht="24.95" customHeight="1"/>
    <row r="1904" ht="24.95" customHeight="1"/>
    <row r="1905" ht="24.95" customHeight="1"/>
    <row r="1906" ht="24.95" customHeight="1"/>
    <row r="1907" ht="24.95" customHeight="1"/>
    <row r="1908" ht="24.95" customHeight="1"/>
    <row r="1909" ht="24.95" customHeight="1"/>
    <row r="1910" ht="24.95" customHeight="1"/>
    <row r="1911" ht="24.95" customHeight="1"/>
    <row r="1912" ht="24.95" customHeight="1"/>
    <row r="1913" ht="24.95" customHeight="1"/>
    <row r="1914" ht="24.95" customHeight="1"/>
    <row r="1915" ht="24.95" customHeight="1"/>
    <row r="1916" ht="24.95" customHeight="1"/>
    <row r="1917" ht="24.95" customHeight="1"/>
    <row r="1918" ht="24.95" customHeight="1"/>
    <row r="1919" ht="24.95" customHeight="1"/>
    <row r="1920" ht="24.95" customHeight="1"/>
    <row r="1921" ht="24.95" customHeight="1"/>
    <row r="1922" ht="24.95" customHeight="1"/>
    <row r="1923" ht="24.95" customHeight="1"/>
    <row r="1924" ht="24.95" customHeight="1"/>
    <row r="1925" ht="24.95" customHeight="1"/>
    <row r="1926" ht="24.95" customHeight="1"/>
    <row r="1927" ht="24.95" customHeight="1"/>
    <row r="1928" ht="24.95" customHeight="1"/>
    <row r="1929" ht="24.95" customHeight="1"/>
    <row r="1930" ht="24.95" customHeight="1"/>
    <row r="1931" ht="24.95" customHeight="1"/>
    <row r="1932" ht="24.95" customHeight="1"/>
    <row r="1933" ht="24.95" customHeight="1"/>
    <row r="1934" ht="24.95" customHeight="1"/>
    <row r="1935" ht="24.95" customHeight="1"/>
    <row r="1936" ht="24.95" customHeight="1"/>
    <row r="1937" ht="24.95" customHeight="1"/>
    <row r="1938" ht="24.95" customHeight="1"/>
    <row r="1939" ht="24.95" customHeight="1"/>
    <row r="1940" ht="24.95" customHeight="1"/>
    <row r="1941" ht="24.95" customHeight="1"/>
    <row r="1942" ht="24.95" customHeight="1"/>
    <row r="1943" ht="24.95" customHeight="1"/>
    <row r="1944" ht="24.95" customHeight="1"/>
    <row r="1945" ht="24.95" customHeight="1"/>
    <row r="1946" ht="24.95" customHeight="1"/>
    <row r="1947" ht="24.95" customHeight="1"/>
    <row r="1948" ht="24.95" customHeight="1"/>
    <row r="1949" ht="24.95" customHeight="1"/>
    <row r="1950" ht="24.95" customHeight="1"/>
    <row r="1951" ht="24.95" customHeight="1"/>
    <row r="1952" ht="24.95" customHeight="1"/>
    <row r="1953" ht="24.95" customHeight="1"/>
    <row r="1954" ht="24.95" customHeight="1"/>
    <row r="1955" ht="24.95" customHeight="1"/>
    <row r="1956" ht="24.95" customHeight="1"/>
    <row r="1957" ht="24.95" customHeight="1"/>
    <row r="1958" ht="24.95" customHeight="1"/>
    <row r="1959" ht="24.95" customHeight="1"/>
    <row r="1960" ht="24.95" customHeight="1"/>
    <row r="1961" ht="24.95" customHeight="1"/>
    <row r="1962" ht="24.95" customHeight="1"/>
    <row r="1963" ht="24.95" customHeight="1"/>
    <row r="1964" ht="24.95" customHeight="1"/>
    <row r="1965" ht="24.95" customHeight="1"/>
    <row r="1966" ht="24.95" customHeight="1"/>
    <row r="1967" ht="24.95" customHeight="1"/>
    <row r="1968" ht="24.95" customHeight="1"/>
    <row r="1969" ht="24.95" customHeight="1"/>
    <row r="1970" ht="24.95" customHeight="1"/>
    <row r="1971" ht="24.95" customHeight="1"/>
    <row r="1972" ht="24.95" customHeight="1"/>
    <row r="1973" ht="24.95" customHeight="1"/>
    <row r="1974" ht="24.95" customHeight="1"/>
    <row r="1975" ht="24.95" customHeight="1"/>
    <row r="1976" ht="24.95" customHeight="1"/>
    <row r="1977" ht="24.95" customHeight="1"/>
    <row r="1978" ht="24.95" customHeight="1"/>
    <row r="1979" ht="24.95" customHeight="1"/>
    <row r="1980" ht="24.95" customHeight="1"/>
    <row r="1981" ht="24.95" customHeight="1"/>
    <row r="1982" ht="24.95" customHeight="1"/>
    <row r="1983" ht="24.95" customHeight="1"/>
    <row r="1984" ht="24.95" customHeight="1"/>
    <row r="1985" ht="24.95" customHeight="1"/>
    <row r="1986" ht="24.95" customHeight="1"/>
    <row r="1987" ht="24.95" customHeight="1"/>
    <row r="1988" ht="24.95" customHeight="1"/>
    <row r="1989" ht="24.95" customHeight="1"/>
    <row r="1990" ht="24.95" customHeight="1"/>
    <row r="1991" ht="24.95" customHeight="1"/>
    <row r="1992" ht="24.95" customHeight="1"/>
    <row r="1993" ht="24.95" customHeight="1"/>
    <row r="1994" ht="24.95" customHeight="1"/>
    <row r="1995" ht="24.95" customHeight="1"/>
    <row r="1996" ht="24.95" customHeight="1"/>
    <row r="1997" ht="24.95" customHeight="1"/>
    <row r="1998" ht="24.95" customHeight="1"/>
    <row r="1999" ht="24.95" customHeight="1"/>
    <row r="2000" ht="24.95" customHeight="1"/>
    <row r="2001" ht="24.95" customHeight="1"/>
    <row r="2002" ht="24.95" customHeight="1"/>
    <row r="2003" ht="24.95" customHeight="1"/>
    <row r="2004" ht="24.95" customHeight="1"/>
    <row r="2005" ht="24.95" customHeight="1"/>
    <row r="2006" ht="24.95" customHeight="1"/>
    <row r="2007" ht="24.95" customHeight="1"/>
    <row r="2008" ht="24.95" customHeight="1"/>
    <row r="2009" ht="24.95" customHeight="1"/>
    <row r="2010" ht="24.95" customHeight="1"/>
    <row r="2011" ht="24.95" customHeight="1"/>
    <row r="2012" ht="24.95" customHeight="1"/>
    <row r="2013" ht="24.95" customHeight="1"/>
    <row r="2014" ht="24.95" customHeight="1"/>
    <row r="2015" ht="24.95" customHeight="1"/>
    <row r="2016" ht="24.95" customHeight="1"/>
    <row r="2017" ht="24.95" customHeight="1"/>
    <row r="2018" ht="24.95" customHeight="1"/>
    <row r="2019" ht="24.95" customHeight="1"/>
    <row r="2020" ht="24.95" customHeight="1"/>
    <row r="2021" ht="24.95" customHeight="1"/>
    <row r="2022" ht="24.95" customHeight="1"/>
    <row r="2023" ht="24.95" customHeight="1"/>
    <row r="2024" ht="24.95" customHeight="1"/>
    <row r="2025" ht="24.95" customHeight="1"/>
    <row r="2026" ht="24.95" customHeight="1"/>
    <row r="2027" ht="24.95" customHeight="1"/>
    <row r="2028" ht="24.95" customHeight="1"/>
    <row r="2029" ht="24.95" customHeight="1"/>
    <row r="2030" ht="24.95" customHeight="1"/>
    <row r="2031" ht="24.95" customHeight="1"/>
    <row r="2032" ht="24.95" customHeight="1"/>
    <row r="2033" ht="24.95" customHeight="1"/>
    <row r="2034" ht="24.95" customHeight="1"/>
    <row r="2035" ht="24.95" customHeight="1"/>
    <row r="2036" ht="24.95" customHeight="1"/>
    <row r="2037" ht="24.95" customHeight="1"/>
    <row r="2038" ht="24.95" customHeight="1"/>
    <row r="2039" ht="24.95" customHeight="1"/>
    <row r="2040" ht="24.95" customHeight="1"/>
    <row r="2041" ht="24.95" customHeight="1"/>
    <row r="2042" ht="24.95" customHeight="1"/>
    <row r="2043" ht="24.95" customHeight="1"/>
    <row r="2044" ht="24.95" customHeight="1"/>
    <row r="2045" ht="24.95" customHeight="1"/>
    <row r="2046" ht="24.95" customHeight="1"/>
    <row r="2047" ht="24.95" customHeight="1"/>
    <row r="2048" ht="24.95" customHeight="1"/>
    <row r="2049" ht="24.95" customHeight="1"/>
    <row r="2050" ht="24.95" customHeight="1"/>
    <row r="2051" ht="24.95" customHeight="1"/>
    <row r="2052" ht="24.95" customHeight="1"/>
    <row r="2053" ht="24.95" customHeight="1"/>
    <row r="2054" ht="24.95" customHeight="1"/>
    <row r="2055" ht="24.95" customHeight="1"/>
    <row r="2056" ht="24.95" customHeight="1"/>
    <row r="2057" ht="24.95" customHeight="1"/>
    <row r="2058" ht="24.95" customHeight="1"/>
    <row r="2059" ht="24.95" customHeight="1"/>
    <row r="2060" ht="24.95" customHeight="1"/>
    <row r="2061" ht="24.95" customHeight="1"/>
    <row r="2062" ht="24.95" customHeight="1"/>
    <row r="2063" ht="24.95" customHeight="1"/>
    <row r="2064" ht="24.95" customHeight="1"/>
    <row r="2065" ht="24.95" customHeight="1"/>
    <row r="2066" ht="24.95" customHeight="1"/>
    <row r="2067" ht="24.95" customHeight="1"/>
    <row r="2068" ht="24.95" customHeight="1"/>
    <row r="2069" ht="24.95" customHeight="1"/>
    <row r="2070" ht="24.95" customHeight="1"/>
    <row r="2071" ht="24.95" customHeight="1"/>
    <row r="2072" ht="24.95" customHeight="1"/>
    <row r="2073" ht="24.95" customHeight="1"/>
    <row r="2074" ht="24.95" customHeight="1"/>
    <row r="2075" ht="24.95" customHeight="1"/>
    <row r="2076" ht="24.95" customHeight="1"/>
    <row r="2077" ht="24.95" customHeight="1"/>
    <row r="2078" ht="24.95" customHeight="1"/>
    <row r="2079" ht="24.95" customHeight="1"/>
    <row r="2080" ht="24.95" customHeight="1"/>
    <row r="2081" ht="24.95" customHeight="1"/>
    <row r="2082" ht="24.95" customHeight="1"/>
    <row r="2083" ht="24.95" customHeight="1"/>
    <row r="2084" ht="24.95" customHeight="1"/>
    <row r="2085" ht="24.95" customHeight="1"/>
    <row r="2086" ht="24.95" customHeight="1"/>
    <row r="2087" ht="24.95" customHeight="1"/>
    <row r="2088" ht="24.95" customHeight="1"/>
    <row r="2089" ht="24.95" customHeight="1"/>
    <row r="2090" ht="24.95" customHeight="1"/>
    <row r="2091" ht="24.95" customHeight="1"/>
    <row r="2092" ht="24.95" customHeight="1"/>
    <row r="2093" ht="24.95" customHeight="1"/>
    <row r="2094" ht="24.95" customHeight="1"/>
    <row r="2095" ht="24.95" customHeight="1"/>
    <row r="2096" ht="24.95" customHeight="1"/>
    <row r="2097" ht="24.95" customHeight="1"/>
    <row r="2098" ht="24.95" customHeight="1"/>
    <row r="2099" ht="24.95" customHeight="1"/>
    <row r="2100" ht="24.95" customHeight="1"/>
    <row r="2101" ht="24.95" customHeight="1"/>
    <row r="2102" ht="24.95" customHeight="1"/>
    <row r="2103" ht="24.95" customHeight="1"/>
    <row r="2104" ht="24.95" customHeight="1"/>
    <row r="2105" ht="24.95" customHeight="1"/>
    <row r="2106" ht="24.95" customHeight="1"/>
    <row r="2107" ht="24.95" customHeight="1"/>
    <row r="2108" ht="24.95" customHeight="1"/>
    <row r="2109" ht="24.95" customHeight="1"/>
    <row r="2110" ht="24.95" customHeight="1"/>
    <row r="2111" ht="24.95" customHeight="1"/>
    <row r="2112" ht="24.95" customHeight="1"/>
    <row r="2113" ht="24.95" customHeight="1"/>
    <row r="2114" ht="24.95" customHeight="1"/>
    <row r="2115" ht="24.95" customHeight="1"/>
    <row r="2116" ht="24.95" customHeight="1"/>
    <row r="2117" ht="24.95" customHeight="1"/>
    <row r="2118" ht="24.95" customHeight="1"/>
    <row r="2119" ht="24.95" customHeight="1"/>
    <row r="2120" ht="24.95" customHeight="1"/>
    <row r="2121" ht="24.95" customHeight="1"/>
    <row r="2122" ht="24.95" customHeight="1"/>
    <row r="2123" ht="24.95" customHeight="1"/>
    <row r="2124" ht="24.95" customHeight="1"/>
    <row r="2125" ht="24.95" customHeight="1"/>
    <row r="2126" ht="24.95" customHeight="1"/>
    <row r="2127" ht="24.95" customHeight="1"/>
    <row r="2128" ht="24.95" customHeight="1"/>
    <row r="2129" ht="24.95" customHeight="1"/>
    <row r="2130" ht="24.95" customHeight="1"/>
    <row r="2131" ht="24.95" customHeight="1"/>
    <row r="2132" ht="24.95" customHeight="1"/>
    <row r="2133" ht="24.95" customHeight="1"/>
    <row r="2134" ht="24.95" customHeight="1"/>
    <row r="2135" ht="24.95" customHeight="1"/>
    <row r="2136" ht="24.95" customHeight="1"/>
    <row r="2137" ht="24.95" customHeight="1"/>
    <row r="2138" ht="24.95" customHeight="1"/>
    <row r="2139" ht="24.95" customHeight="1"/>
    <row r="2140" ht="24.95" customHeight="1"/>
    <row r="2141" ht="24.95" customHeight="1"/>
    <row r="2142" ht="24.95" customHeight="1"/>
    <row r="2143" ht="24.95" customHeight="1"/>
    <row r="2144" ht="24.95" customHeight="1"/>
    <row r="2145" ht="24.95" customHeight="1"/>
    <row r="2146" ht="24.95" customHeight="1"/>
    <row r="2147" ht="24.95" customHeight="1"/>
    <row r="2148" ht="24.95" customHeight="1"/>
    <row r="2149" ht="24.95" customHeight="1"/>
    <row r="2150" ht="24.95" customHeight="1"/>
    <row r="2151" ht="24.95" customHeight="1"/>
    <row r="2152" ht="24.95" customHeight="1"/>
    <row r="2153" ht="24.95" customHeight="1"/>
    <row r="2154" ht="24.95" customHeight="1"/>
    <row r="2155" ht="24.95" customHeight="1"/>
    <row r="2156" ht="24.95" customHeight="1"/>
    <row r="2157" ht="24.95" customHeight="1"/>
    <row r="2158" ht="24.95" customHeight="1"/>
    <row r="2159" ht="24.95" customHeight="1"/>
    <row r="2160" ht="24.95" customHeight="1"/>
    <row r="2161" ht="24.95" customHeight="1"/>
    <row r="2162" ht="24.95" customHeight="1"/>
    <row r="2163" ht="24.95" customHeight="1"/>
    <row r="2164" ht="24.95" customHeight="1"/>
    <row r="2165" ht="24.95" customHeight="1"/>
    <row r="2166" ht="24.95" customHeight="1"/>
    <row r="2167" ht="24.95" customHeight="1"/>
    <row r="2168" ht="24.95" customHeight="1"/>
    <row r="2169" ht="24.95" customHeight="1"/>
    <row r="2170" ht="24.95" customHeight="1"/>
    <row r="2171" ht="24.95" customHeight="1"/>
    <row r="2172" ht="24.95" customHeight="1"/>
    <row r="2173" ht="24.95" customHeight="1"/>
    <row r="2174" ht="24.95" customHeight="1"/>
    <row r="2175" ht="24.95" customHeight="1"/>
    <row r="2176" ht="24.95" customHeight="1"/>
    <row r="2177" ht="24.95" customHeight="1"/>
    <row r="2178" ht="24.95" customHeight="1"/>
    <row r="2179" ht="24.95" customHeight="1"/>
    <row r="2180" ht="24.95" customHeight="1"/>
    <row r="2181" ht="24.95" customHeight="1"/>
    <row r="2182" ht="24.95" customHeight="1"/>
    <row r="2183" ht="24.95" customHeight="1"/>
    <row r="2184" ht="24.95" customHeight="1"/>
    <row r="2185" ht="24.95" customHeight="1"/>
    <row r="2186" ht="24.95" customHeight="1"/>
    <row r="2187" ht="24.95" customHeight="1"/>
    <row r="2188" ht="24.95" customHeight="1"/>
    <row r="2189" ht="24.95" customHeight="1"/>
    <row r="2190" ht="24.95" customHeight="1"/>
    <row r="2191" ht="24.95" customHeight="1"/>
    <row r="2192" ht="24.95" customHeight="1"/>
    <row r="2193" ht="24.95" customHeight="1"/>
    <row r="2194" ht="24.95" customHeight="1"/>
    <row r="2195" ht="24.95" customHeight="1"/>
    <row r="2196" ht="24.95" customHeight="1"/>
    <row r="2197" ht="24.95" customHeight="1"/>
    <row r="2198" ht="24.95" customHeight="1"/>
    <row r="2199" ht="24.95" customHeight="1"/>
    <row r="2200" ht="24.95" customHeight="1"/>
    <row r="2201" ht="24.95" customHeight="1"/>
    <row r="2202" ht="24.95" customHeight="1"/>
    <row r="2203" ht="24.95" customHeight="1"/>
    <row r="2204" ht="24.95" customHeight="1"/>
    <row r="2205" ht="24.95" customHeight="1"/>
    <row r="2206" ht="24.95" customHeight="1"/>
    <row r="2207" ht="24.95" customHeight="1"/>
    <row r="2208" ht="24.95" customHeight="1"/>
    <row r="2209" ht="24.95" customHeight="1"/>
    <row r="2210" ht="24.95" customHeight="1"/>
    <row r="2211" ht="24.95" customHeight="1"/>
    <row r="2212" ht="24.95" customHeight="1"/>
    <row r="2213" ht="24.95" customHeight="1"/>
    <row r="2214" ht="24.95" customHeight="1"/>
    <row r="2215" ht="24.95" customHeight="1"/>
    <row r="2216" ht="24.95" customHeight="1"/>
    <row r="2217" ht="24.95" customHeight="1"/>
    <row r="2218" ht="24.95" customHeight="1"/>
    <row r="2219" ht="24.95" customHeight="1"/>
    <row r="2220" ht="24.95" customHeight="1"/>
    <row r="2221" ht="24.95" customHeight="1"/>
    <row r="2222" ht="24.95" customHeight="1"/>
    <row r="2223" ht="24.95" customHeight="1"/>
    <row r="2224" ht="24.95" customHeight="1"/>
    <row r="2225" ht="24.95" customHeight="1"/>
    <row r="2226" ht="24.95" customHeight="1"/>
    <row r="2227" ht="24.95" customHeight="1"/>
    <row r="2228" ht="24.95" customHeight="1"/>
    <row r="2229" ht="24.95" customHeight="1"/>
    <row r="2230" ht="24.95" customHeight="1"/>
    <row r="2231" ht="24.95" customHeight="1"/>
    <row r="2232" ht="24.95" customHeight="1"/>
    <row r="2233" ht="24.95" customHeight="1"/>
    <row r="2234" ht="24.95" customHeight="1"/>
    <row r="2235" ht="24.95" customHeight="1"/>
    <row r="2236" ht="24.95" customHeight="1"/>
    <row r="2237" ht="24.95" customHeight="1"/>
    <row r="2238" ht="24.95" customHeight="1"/>
    <row r="2239" ht="24.95" customHeight="1"/>
    <row r="2240" ht="24.95" customHeight="1"/>
    <row r="2241" ht="24.95" customHeight="1"/>
    <row r="2242" ht="24.95" customHeight="1"/>
    <row r="2243" ht="24.95" customHeight="1"/>
    <row r="2244" ht="24.95" customHeight="1"/>
    <row r="2245" ht="24.95" customHeight="1"/>
    <row r="2246" ht="24.95" customHeight="1"/>
    <row r="2247" ht="24.95" customHeight="1"/>
    <row r="2248" ht="24.95" customHeight="1"/>
    <row r="2249" ht="24.95" customHeight="1"/>
    <row r="2250" ht="24.95" customHeight="1"/>
    <row r="2251" ht="24.95" customHeight="1"/>
    <row r="2252" ht="24.95" customHeight="1"/>
    <row r="2253" ht="24.95" customHeight="1"/>
    <row r="2254" ht="24.95" customHeight="1"/>
    <row r="2255" ht="24.95" customHeight="1"/>
    <row r="2256" ht="24.95" customHeight="1"/>
    <row r="2257" ht="24.95" customHeight="1"/>
    <row r="2258" ht="24.95" customHeight="1"/>
    <row r="2259" ht="24.95" customHeight="1"/>
    <row r="2260" ht="24.95" customHeight="1"/>
    <row r="2261" ht="24.95" customHeight="1"/>
    <row r="2262" ht="24.95" customHeight="1"/>
    <row r="2263" ht="24.95" customHeight="1"/>
    <row r="2264" ht="24.95" customHeight="1"/>
    <row r="2265" ht="24.95" customHeight="1"/>
    <row r="2266" ht="24.95" customHeight="1"/>
    <row r="2267" ht="24.95" customHeight="1"/>
    <row r="2268" ht="24.95" customHeight="1"/>
    <row r="2269" ht="24.95" customHeight="1"/>
    <row r="2270" ht="24.95" customHeight="1"/>
    <row r="2271" ht="24.95" customHeight="1"/>
    <row r="2272" ht="24.95" customHeight="1"/>
    <row r="2273" ht="24.95" customHeight="1"/>
    <row r="2274" ht="24.95" customHeight="1"/>
    <row r="2275" ht="24.95" customHeight="1"/>
    <row r="2276" ht="24.95" customHeight="1"/>
    <row r="2277" ht="24.95" customHeight="1"/>
    <row r="2278" ht="24.95" customHeight="1"/>
    <row r="2279" ht="24.95" customHeight="1"/>
    <row r="2280" ht="24.95" customHeight="1"/>
    <row r="2281" ht="24.95" customHeight="1"/>
    <row r="2282" ht="24.95" customHeight="1"/>
    <row r="2283" ht="24.95" customHeight="1"/>
    <row r="2284" ht="24.95" customHeight="1"/>
    <row r="2285" ht="24.95" customHeight="1"/>
    <row r="2286" ht="24.95" customHeight="1"/>
    <row r="2287" ht="24.95" customHeight="1"/>
    <row r="2288" ht="24.95" customHeight="1"/>
    <row r="2289" ht="24.95" customHeight="1"/>
    <row r="2290" ht="24.95" customHeight="1"/>
    <row r="2291" ht="24.95" customHeight="1"/>
    <row r="2292" ht="24.95" customHeight="1"/>
    <row r="2293" ht="24.95" customHeight="1"/>
    <row r="2294" ht="24.95" customHeight="1"/>
    <row r="2295" ht="24.95" customHeight="1"/>
    <row r="2296" ht="24.95" customHeight="1"/>
    <row r="2297" ht="24.95" customHeight="1"/>
    <row r="2298" ht="24.95" customHeight="1"/>
    <row r="2299" ht="24.95" customHeight="1"/>
    <row r="2300" ht="24.95" customHeight="1"/>
    <row r="2301" ht="24.95" customHeight="1"/>
    <row r="2302" ht="24.95" customHeight="1"/>
    <row r="2303" ht="24.95" customHeight="1"/>
    <row r="2304" ht="24.95" customHeight="1"/>
    <row r="2305" ht="24.95" customHeight="1"/>
    <row r="2306" ht="24.95" customHeight="1"/>
    <row r="2307" ht="24.95" customHeight="1"/>
    <row r="2308" ht="24.95" customHeight="1"/>
    <row r="2309" ht="24.95" customHeight="1"/>
    <row r="2310" ht="24.95" customHeight="1"/>
    <row r="2311" ht="24.95" customHeight="1"/>
    <row r="2312" ht="24.95" customHeight="1"/>
    <row r="2313" ht="24.95" customHeight="1"/>
    <row r="2314" ht="24.95" customHeight="1"/>
    <row r="2315" ht="24.95" customHeight="1"/>
    <row r="2316" ht="24.95" customHeight="1"/>
    <row r="2317" ht="24.95" customHeight="1"/>
    <row r="2318" ht="24.95" customHeight="1"/>
    <row r="2319" ht="24.95" customHeight="1"/>
    <row r="2320" ht="24.95" customHeight="1"/>
    <row r="2321" ht="24.95" customHeight="1"/>
    <row r="2322" ht="24.95" customHeight="1"/>
    <row r="2323" ht="24.95" customHeight="1"/>
    <row r="2324" ht="24.95" customHeight="1"/>
    <row r="2325" ht="24.95" customHeight="1"/>
    <row r="2326" ht="24.95" customHeight="1"/>
    <row r="2327" ht="24.95" customHeight="1"/>
    <row r="2328" ht="24.95" customHeight="1"/>
    <row r="2329" ht="24.95" customHeight="1"/>
    <row r="2330" ht="24.95" customHeight="1"/>
    <row r="2331" ht="24.95" customHeight="1"/>
    <row r="2332" ht="24.95" customHeight="1"/>
    <row r="2333" ht="24.95" customHeight="1"/>
    <row r="2334" ht="24.95" customHeight="1"/>
    <row r="2335" ht="24.95" customHeight="1"/>
    <row r="2336" ht="24.95" customHeight="1"/>
    <row r="2337" ht="24.95" customHeight="1"/>
    <row r="2338" ht="24.95" customHeight="1"/>
    <row r="2339" ht="24.95" customHeight="1"/>
    <row r="2340" ht="24.95" customHeight="1"/>
    <row r="2341" ht="24.95" customHeight="1"/>
    <row r="2342" ht="24.95" customHeight="1"/>
    <row r="2343" ht="24.95" customHeight="1"/>
    <row r="2344" ht="24.95" customHeight="1"/>
    <row r="2345" ht="24.95" customHeight="1"/>
    <row r="2346" ht="24.95" customHeight="1"/>
    <row r="2347" ht="24.95" customHeight="1"/>
    <row r="2348" ht="24.95" customHeight="1"/>
    <row r="2349" ht="24.95" customHeight="1"/>
    <row r="2350" ht="24.95" customHeight="1"/>
    <row r="2351" ht="24.95" customHeight="1"/>
    <row r="2352" ht="24.95" customHeight="1"/>
    <row r="2353" ht="24.95" customHeight="1"/>
    <row r="2354" ht="24.95" customHeight="1"/>
    <row r="2355" ht="24.95" customHeight="1"/>
    <row r="2356" ht="24.95" customHeight="1"/>
    <row r="2357" ht="24.95" customHeight="1"/>
    <row r="2358" ht="24.95" customHeight="1"/>
    <row r="2359" ht="24.95" customHeight="1"/>
    <row r="2360" ht="24.95" customHeight="1"/>
    <row r="2361" ht="24.95" customHeight="1"/>
    <row r="2362" ht="24.95" customHeight="1"/>
    <row r="2363" ht="24.95" customHeight="1"/>
    <row r="2364" ht="24.95" customHeight="1"/>
    <row r="2365" ht="24.95" customHeight="1"/>
    <row r="2366" ht="24.95" customHeight="1"/>
    <row r="2367" ht="24.95" customHeight="1"/>
    <row r="2368" ht="24.95" customHeight="1"/>
    <row r="2369" ht="24.95" customHeight="1"/>
    <row r="2370" ht="24.95" customHeight="1"/>
    <row r="2371" ht="24.95" customHeight="1"/>
    <row r="2372" ht="24.95" customHeight="1"/>
    <row r="2373" ht="24.95" customHeight="1"/>
    <row r="2374" ht="24.95" customHeight="1"/>
    <row r="2375" ht="24.95" customHeight="1"/>
    <row r="2376" ht="24.95" customHeight="1"/>
    <row r="2377" ht="24.95" customHeight="1"/>
    <row r="2378" ht="24.95" customHeight="1"/>
    <row r="2379" ht="24.95" customHeight="1"/>
    <row r="2380" ht="24.95" customHeight="1"/>
    <row r="2381" ht="24.95" customHeight="1"/>
    <row r="2382" ht="24.95" customHeight="1"/>
    <row r="2383" ht="24.95" customHeight="1"/>
    <row r="2384" ht="24.95" customHeight="1"/>
    <row r="2385" ht="24.95" customHeight="1"/>
    <row r="2386" ht="24.95" customHeight="1"/>
    <row r="2387" ht="24.95" customHeight="1"/>
    <row r="2388" ht="24.95" customHeight="1"/>
    <row r="2389" ht="24.95" customHeight="1"/>
    <row r="2390" ht="24.95" customHeight="1"/>
    <row r="2391" ht="24.95" customHeight="1"/>
    <row r="2392" ht="24.95" customHeight="1"/>
    <row r="2393" ht="24.95" customHeight="1"/>
    <row r="2394" ht="24.95" customHeight="1"/>
    <row r="2395" ht="24.95" customHeight="1"/>
    <row r="2396" ht="24.95" customHeight="1"/>
    <row r="2397" ht="24.95" customHeight="1"/>
    <row r="2398" ht="24.95" customHeight="1"/>
    <row r="2399" ht="24.95" customHeight="1"/>
    <row r="2400" ht="24.95" customHeight="1"/>
    <row r="2401" ht="24.95" customHeight="1"/>
    <row r="2402" ht="24.95" customHeight="1"/>
    <row r="2403" ht="24.95" customHeight="1"/>
    <row r="2404" ht="24.95" customHeight="1"/>
    <row r="2405" ht="24.95" customHeight="1"/>
    <row r="2406" ht="24.95" customHeight="1"/>
    <row r="2407" ht="24.95" customHeight="1"/>
    <row r="2408" ht="24.95" customHeight="1"/>
    <row r="2409" ht="24.95" customHeight="1"/>
    <row r="2410" ht="24.95" customHeight="1"/>
    <row r="2411" ht="24.95" customHeight="1"/>
    <row r="2412" ht="24.95" customHeight="1"/>
    <row r="2413" ht="24.95" customHeight="1"/>
    <row r="2414" ht="24.95" customHeight="1"/>
    <row r="2415" ht="24.95" customHeight="1"/>
    <row r="2416" ht="24.95" customHeight="1"/>
    <row r="2417" ht="24.95" customHeight="1"/>
    <row r="2418" ht="24.95" customHeight="1"/>
    <row r="2419" ht="24.95" customHeight="1"/>
    <row r="2420" ht="24.95" customHeight="1"/>
    <row r="2421" ht="24.95" customHeight="1"/>
    <row r="2422" ht="24.95" customHeight="1"/>
    <row r="2423" ht="24.95" customHeight="1"/>
    <row r="2424" ht="24.95" customHeight="1"/>
    <row r="2425" ht="24.95" customHeight="1"/>
    <row r="2426" ht="24.95" customHeight="1"/>
    <row r="2427" ht="24.95" customHeight="1"/>
    <row r="2428" ht="24.95" customHeight="1"/>
    <row r="2429" ht="24.95" customHeight="1"/>
    <row r="2430" ht="24.95" customHeight="1"/>
    <row r="2431" ht="24.95" customHeight="1"/>
    <row r="2432" ht="24.95" customHeight="1"/>
    <row r="2433" ht="24.95" customHeight="1"/>
    <row r="2434" ht="24.95" customHeight="1"/>
    <row r="2435" ht="24.95" customHeight="1"/>
    <row r="2436" ht="24.95" customHeight="1"/>
    <row r="2437" ht="24.95" customHeight="1"/>
    <row r="2438" ht="24.95" customHeight="1"/>
    <row r="2439" ht="24.95" customHeight="1"/>
    <row r="2440" ht="24.95" customHeight="1"/>
    <row r="2441" ht="24.95" customHeight="1"/>
    <row r="2442" ht="24.95" customHeight="1"/>
    <row r="2443" ht="24.95" customHeight="1"/>
    <row r="2444" ht="24.95" customHeight="1"/>
    <row r="2445" ht="24.95" customHeight="1"/>
    <row r="2446" ht="24.95" customHeight="1"/>
    <row r="2447" ht="24.95" customHeight="1"/>
    <row r="2448" ht="24.95" customHeight="1"/>
    <row r="2449" ht="24.95" customHeight="1"/>
    <row r="2450" ht="24.95" customHeight="1"/>
    <row r="2451" ht="24.95" customHeight="1"/>
    <row r="2452" ht="24.95" customHeight="1"/>
    <row r="2453" ht="24.95" customHeight="1"/>
    <row r="2454" ht="24.95" customHeight="1"/>
    <row r="2455" ht="24.95" customHeight="1"/>
    <row r="2456" ht="24.95" customHeight="1"/>
    <row r="2457" ht="24.95" customHeight="1"/>
    <row r="2458" ht="24.95" customHeight="1"/>
    <row r="2459" ht="24.95" customHeight="1"/>
    <row r="2460" ht="24.95" customHeight="1"/>
    <row r="2461" ht="24.95" customHeight="1"/>
    <row r="2462" ht="24.95" customHeight="1"/>
    <row r="2463" ht="24.95" customHeight="1"/>
    <row r="2464" ht="24.95" customHeight="1"/>
    <row r="2465" ht="24.95" customHeight="1"/>
    <row r="2466" ht="24.95" customHeight="1"/>
    <row r="2467" ht="24.95" customHeight="1"/>
    <row r="2468" ht="24.95" customHeight="1"/>
    <row r="2469" ht="24.95" customHeight="1"/>
    <row r="2470" ht="24.95" customHeight="1"/>
    <row r="2471" ht="24.95" customHeight="1"/>
    <row r="2472" ht="24.95" customHeight="1"/>
    <row r="2473" ht="24.95" customHeight="1"/>
    <row r="2474" ht="24.95" customHeight="1"/>
    <row r="2475" ht="24.95" customHeight="1"/>
    <row r="2476" ht="24.95" customHeight="1"/>
    <row r="2477" ht="24.95" customHeight="1"/>
    <row r="2478" ht="24.95" customHeight="1"/>
    <row r="2479" ht="24.95" customHeight="1"/>
    <row r="2480" ht="24.95" customHeight="1"/>
    <row r="2481" ht="24.95" customHeight="1"/>
    <row r="2482" ht="24.95" customHeight="1"/>
    <row r="2483" ht="24.95" customHeight="1"/>
    <row r="2484" ht="24.95" customHeight="1"/>
    <row r="2485" ht="24.95" customHeight="1"/>
    <row r="2486" ht="24.95" customHeight="1"/>
    <row r="2487" ht="24.95" customHeight="1"/>
    <row r="2488" ht="24.95" customHeight="1"/>
    <row r="2489" ht="24.95" customHeight="1"/>
    <row r="2490" ht="24.95" customHeight="1"/>
    <row r="2491" ht="24.95" customHeight="1"/>
    <row r="2492" ht="24.95" customHeight="1"/>
    <row r="2493" ht="24.95" customHeight="1"/>
    <row r="2494" ht="24.95" customHeight="1"/>
    <row r="2495" ht="24.95" customHeight="1"/>
    <row r="2496" ht="24.95" customHeight="1"/>
    <row r="2497" ht="24.95" customHeight="1"/>
    <row r="2498" ht="24.95" customHeight="1"/>
    <row r="2499" ht="24.95" customHeight="1"/>
    <row r="2500" ht="24.95" customHeight="1"/>
    <row r="2501" ht="24.95" customHeight="1"/>
    <row r="2502" ht="24.95" customHeight="1"/>
    <row r="2503" ht="24.95" customHeight="1"/>
    <row r="2504" ht="24.95" customHeight="1"/>
    <row r="2505" ht="24.95" customHeight="1"/>
    <row r="2506" ht="24.95" customHeight="1"/>
    <row r="2507" ht="24.95" customHeight="1"/>
    <row r="2508" ht="24.95" customHeight="1"/>
    <row r="2509" ht="24.95" customHeight="1"/>
    <row r="2510" ht="24.95" customHeight="1"/>
    <row r="2511" ht="24.95" customHeight="1"/>
    <row r="2512" ht="24.95" customHeight="1"/>
    <row r="2513" ht="24.95" customHeight="1"/>
    <row r="2514" ht="24.95" customHeight="1"/>
    <row r="2515" ht="24.95" customHeight="1"/>
    <row r="2516" ht="24.95" customHeight="1"/>
    <row r="2517" ht="24.95" customHeight="1"/>
    <row r="2518" ht="24.95" customHeight="1"/>
    <row r="2519" ht="24.95" customHeight="1"/>
    <row r="2520" ht="24.95" customHeight="1"/>
    <row r="2521" ht="24.95" customHeight="1"/>
    <row r="2522" ht="24.95" customHeight="1"/>
    <row r="2523" ht="24.95" customHeight="1"/>
    <row r="2524" ht="24.95" customHeight="1"/>
    <row r="2525" ht="24.95" customHeight="1"/>
    <row r="2526" ht="24.95" customHeight="1"/>
    <row r="2527" ht="24.95" customHeight="1"/>
    <row r="2528" ht="24.95" customHeight="1"/>
    <row r="2529" ht="24.95" customHeight="1"/>
    <row r="2530" ht="24.95" customHeight="1"/>
    <row r="2531" ht="24.95" customHeight="1"/>
    <row r="2532" ht="24.95" customHeight="1"/>
    <row r="2533" ht="24.95" customHeight="1"/>
    <row r="2534" ht="24.95" customHeight="1"/>
    <row r="2535" ht="24.95" customHeight="1"/>
    <row r="2536" ht="24.95" customHeight="1"/>
    <row r="2537" ht="24.95" customHeight="1"/>
    <row r="2538" ht="24.95" customHeight="1"/>
    <row r="2539" ht="24.95" customHeight="1"/>
    <row r="2540" ht="24.95" customHeight="1"/>
    <row r="2541" ht="24.95" customHeight="1"/>
    <row r="2542" ht="24.95" customHeight="1"/>
    <row r="2543" ht="24.95" customHeight="1"/>
    <row r="2544" ht="24.95" customHeight="1"/>
    <row r="2545" ht="24.95" customHeight="1"/>
    <row r="2546" ht="24.95" customHeight="1"/>
    <row r="2547" ht="24.95" customHeight="1"/>
    <row r="2548" ht="24.95" customHeight="1"/>
    <row r="2549" ht="24.95" customHeight="1"/>
    <row r="2550" ht="24.95" customHeight="1"/>
    <row r="2551" ht="24.95" customHeight="1"/>
    <row r="2552" ht="24.95" customHeight="1"/>
    <row r="2553" ht="24.95" customHeight="1"/>
    <row r="2554" ht="24.95" customHeight="1"/>
    <row r="2555" ht="24.95" customHeight="1"/>
    <row r="2556" ht="24.95" customHeight="1"/>
    <row r="2557" ht="24.95" customHeight="1"/>
    <row r="2558" ht="24.95" customHeight="1"/>
    <row r="2559" ht="24.95" customHeight="1"/>
    <row r="2560" ht="24.95" customHeight="1"/>
    <row r="2561" ht="24.95" customHeight="1"/>
    <row r="2562" ht="24.95" customHeight="1"/>
    <row r="2563" ht="24.95" customHeight="1"/>
    <row r="2564" ht="24.95" customHeight="1"/>
    <row r="2565" ht="24.95" customHeight="1"/>
    <row r="2566" ht="24.95" customHeight="1"/>
    <row r="2567" ht="24.95" customHeight="1"/>
    <row r="2568" ht="24.95" customHeight="1"/>
    <row r="2569" ht="24.95" customHeight="1"/>
    <row r="2570" ht="24.95" customHeight="1"/>
    <row r="2571" ht="24.95" customHeight="1"/>
    <row r="2572" ht="24.95" customHeight="1"/>
    <row r="2573" ht="24.95" customHeight="1"/>
    <row r="2574" ht="24.95" customHeight="1"/>
    <row r="2575" ht="24.95" customHeight="1"/>
    <row r="2576" ht="24.95" customHeight="1"/>
    <row r="2577" ht="24.95" customHeight="1"/>
    <row r="2578" ht="24.95" customHeight="1"/>
    <row r="2579" ht="24.95" customHeight="1"/>
    <row r="2580" ht="24.95" customHeight="1"/>
    <row r="2581" ht="24.95" customHeight="1"/>
    <row r="2582" ht="24.95" customHeight="1"/>
    <row r="2583" ht="24.95" customHeight="1"/>
    <row r="2584" ht="24.95" customHeight="1"/>
    <row r="2585" ht="24.95" customHeight="1"/>
    <row r="2586" ht="24.95" customHeight="1"/>
    <row r="2587" ht="24.95" customHeight="1"/>
    <row r="2588" ht="24.95" customHeight="1"/>
    <row r="2589" ht="24.95" customHeight="1"/>
    <row r="2590" ht="24.95" customHeight="1"/>
    <row r="2591" ht="24.95" customHeight="1"/>
    <row r="2592" ht="24.95" customHeight="1"/>
    <row r="2593" ht="24.95" customHeight="1"/>
    <row r="2594" ht="24.95" customHeight="1"/>
    <row r="2595" ht="24.95" customHeight="1"/>
    <row r="2596" ht="24.95" customHeight="1"/>
    <row r="2597" ht="24.95" customHeight="1"/>
    <row r="2598" ht="24.95" customHeight="1"/>
    <row r="2599" ht="24.95" customHeight="1"/>
    <row r="2600" ht="24.95" customHeight="1"/>
    <row r="2601" ht="24.95" customHeight="1"/>
    <row r="2602" ht="24.95" customHeight="1"/>
    <row r="2603" ht="24.95" customHeight="1"/>
    <row r="2604" ht="24.95" customHeight="1"/>
    <row r="2605" ht="24.95" customHeight="1"/>
    <row r="2606" ht="24.95" customHeight="1"/>
    <row r="2607" ht="24.95" customHeight="1"/>
    <row r="2608" ht="24.95" customHeight="1"/>
    <row r="2609" ht="24.95" customHeight="1"/>
    <row r="2610" ht="24.95" customHeight="1"/>
    <row r="2611" ht="24.95" customHeight="1"/>
    <row r="2612" ht="24.95" customHeight="1"/>
    <row r="2613" ht="24.95" customHeight="1"/>
    <row r="2614" ht="24.95" customHeight="1"/>
    <row r="2615" ht="24.95" customHeight="1"/>
    <row r="2616" ht="24.95" customHeight="1"/>
    <row r="2617" ht="24.95" customHeight="1"/>
    <row r="2618" ht="24.95" customHeight="1"/>
    <row r="2619" ht="24.95" customHeight="1"/>
    <row r="2620" ht="24.95" customHeight="1"/>
    <row r="2621" ht="24.95" customHeight="1"/>
    <row r="2622" ht="24.95" customHeight="1"/>
    <row r="2623" ht="24.95" customHeight="1"/>
    <row r="2624" ht="24.95" customHeight="1"/>
    <row r="2625" ht="24.95" customHeight="1"/>
    <row r="2626" ht="24.95" customHeight="1"/>
    <row r="2627" ht="24.95" customHeight="1"/>
    <row r="2628" ht="24.95" customHeight="1"/>
    <row r="2629" ht="24.95" customHeight="1"/>
    <row r="2630" ht="24.95" customHeight="1"/>
    <row r="2631" ht="24.95" customHeight="1"/>
    <row r="2632" ht="24.95" customHeight="1"/>
    <row r="2633" ht="24.95" customHeight="1"/>
    <row r="2634" ht="24.95" customHeight="1"/>
    <row r="2635" ht="24.95" customHeight="1"/>
    <row r="2636" ht="24.95" customHeight="1"/>
    <row r="2637" ht="24.95" customHeight="1"/>
    <row r="2638" ht="24.95" customHeight="1"/>
    <row r="2639" ht="24.95" customHeight="1"/>
    <row r="2640" ht="24.95" customHeight="1"/>
    <row r="2641" ht="24.95" customHeight="1"/>
    <row r="2642" ht="24.95" customHeight="1"/>
    <row r="2643" ht="24.95" customHeight="1"/>
    <row r="2644" ht="24.95" customHeight="1"/>
    <row r="2645" ht="24.95" customHeight="1"/>
    <row r="2646" ht="24.95" customHeight="1"/>
    <row r="2647" ht="24.95" customHeight="1"/>
    <row r="2648" ht="24.95" customHeight="1"/>
    <row r="2649" ht="24.95" customHeight="1"/>
    <row r="2650" ht="24.95" customHeight="1"/>
    <row r="2651" ht="24.95" customHeight="1"/>
    <row r="2652" ht="24.95" customHeight="1"/>
    <row r="2653" ht="24.95" customHeight="1"/>
    <row r="2654" ht="24.95" customHeight="1"/>
    <row r="2655" ht="24.95" customHeight="1"/>
    <row r="2656" ht="24.95" customHeight="1"/>
    <row r="2657" ht="24.95" customHeight="1"/>
    <row r="2658" ht="24.95" customHeight="1"/>
    <row r="2659" ht="24.95" customHeight="1"/>
    <row r="2660" ht="24.95" customHeight="1"/>
    <row r="2661" ht="24.95" customHeight="1"/>
    <row r="2662" ht="24.95" customHeight="1"/>
    <row r="2663" ht="24.95" customHeight="1"/>
    <row r="2664" ht="24.95" customHeight="1"/>
    <row r="2665" ht="24.95" customHeight="1"/>
    <row r="2666" ht="24.95" customHeight="1"/>
    <row r="2667" ht="24.95" customHeight="1"/>
    <row r="2668" ht="24.95" customHeight="1"/>
    <row r="2669" ht="24.95" customHeight="1"/>
    <row r="2670" ht="24.95" customHeight="1"/>
    <row r="2671" ht="24.95" customHeight="1"/>
    <row r="2672" ht="24.95" customHeight="1"/>
    <row r="2673" ht="24.95" customHeight="1"/>
    <row r="2674" ht="24.95" customHeight="1"/>
    <row r="2675" ht="24.95" customHeight="1"/>
    <row r="2676" ht="24.95" customHeight="1"/>
    <row r="2677" ht="24.95" customHeight="1"/>
    <row r="2678" ht="24.95" customHeight="1"/>
    <row r="2679" ht="24.95" customHeight="1"/>
    <row r="2680" ht="24.95" customHeight="1"/>
    <row r="2681" ht="24.95" customHeight="1"/>
    <row r="2682" ht="24.95" customHeight="1"/>
    <row r="2683" ht="24.95" customHeight="1"/>
    <row r="2684" ht="24.95" customHeight="1"/>
    <row r="2685" ht="24.95" customHeight="1"/>
    <row r="2686" ht="24.95" customHeight="1"/>
    <row r="2687" ht="24.95" customHeight="1"/>
    <row r="2688" ht="24.95" customHeight="1"/>
    <row r="2689" ht="24.95" customHeight="1"/>
    <row r="2690" ht="24.95" customHeight="1"/>
    <row r="2691" ht="24.95" customHeight="1"/>
    <row r="2692" ht="24.95" customHeight="1"/>
    <row r="2693" ht="24.95" customHeight="1"/>
    <row r="2694" ht="24.95" customHeight="1"/>
    <row r="2695" ht="24.95" customHeight="1"/>
    <row r="2696" ht="24.95" customHeight="1"/>
    <row r="2697" ht="24.95" customHeight="1"/>
    <row r="2698" ht="24.95" customHeight="1"/>
    <row r="2699" ht="24.95" customHeight="1"/>
    <row r="2700" ht="24.95" customHeight="1"/>
    <row r="2701" ht="24.95" customHeight="1"/>
    <row r="2702" ht="24.95" customHeight="1"/>
    <row r="2703" ht="24.95" customHeight="1"/>
    <row r="2704" ht="24.95" customHeight="1"/>
    <row r="2705" ht="24.95" customHeight="1"/>
    <row r="2706" ht="24.95" customHeight="1"/>
    <row r="2707" ht="24.95" customHeight="1"/>
    <row r="2708" ht="24.95" customHeight="1"/>
    <row r="2709" ht="24.95" customHeight="1"/>
    <row r="2710" ht="24.95" customHeight="1"/>
    <row r="2711" ht="24.95" customHeight="1"/>
    <row r="2712" ht="24.95" customHeight="1"/>
    <row r="2713" ht="24.95" customHeight="1"/>
    <row r="2714" ht="24.95" customHeight="1"/>
    <row r="2715" ht="24.95" customHeight="1"/>
    <row r="2716" ht="24.95" customHeight="1"/>
    <row r="2717" ht="24.95" customHeight="1"/>
    <row r="2718" ht="24.95" customHeight="1"/>
    <row r="2719" ht="24.95" customHeight="1"/>
    <row r="2720" ht="24.95" customHeight="1"/>
    <row r="2721" ht="24.95" customHeight="1"/>
    <row r="2722" ht="24.95" customHeight="1"/>
    <row r="2723" ht="24.95" customHeight="1"/>
    <row r="2724" ht="24.95" customHeight="1"/>
    <row r="2725" ht="24.95" customHeight="1"/>
    <row r="2726" ht="24.95" customHeight="1"/>
    <row r="2727" ht="24.95" customHeight="1"/>
    <row r="2728" ht="24.95" customHeight="1"/>
    <row r="2729" ht="24.95" customHeight="1"/>
    <row r="2730" ht="24.95" customHeight="1"/>
    <row r="2731" ht="24.95" customHeight="1"/>
    <row r="2732" ht="24.95" customHeight="1"/>
    <row r="2733" ht="24.95" customHeight="1"/>
    <row r="2734" ht="24.95" customHeight="1"/>
    <row r="2735" ht="24.95" customHeight="1"/>
    <row r="2736" ht="24.95" customHeight="1"/>
    <row r="2737" ht="24.95" customHeight="1"/>
    <row r="2738" ht="24.95" customHeight="1"/>
    <row r="2739" ht="24.95" customHeight="1"/>
    <row r="2740" ht="24.95" customHeight="1"/>
    <row r="2741" ht="24.95" customHeight="1"/>
    <row r="2742" ht="24.95" customHeight="1"/>
    <row r="2743" ht="24.95" customHeight="1"/>
    <row r="2744" ht="24.95" customHeight="1"/>
    <row r="2745" ht="24.95" customHeight="1"/>
    <row r="2746" ht="24.95" customHeight="1"/>
    <row r="2747" ht="24.95" customHeight="1"/>
    <row r="2748" ht="24.95" customHeight="1"/>
    <row r="2749" ht="24.95" customHeight="1"/>
    <row r="2750" ht="24.95" customHeight="1"/>
    <row r="2751" ht="24.95" customHeight="1"/>
    <row r="2752" ht="24.95" customHeight="1"/>
    <row r="2753" ht="24.95" customHeight="1"/>
    <row r="2754" ht="24.95" customHeight="1"/>
    <row r="2755" ht="24.95" customHeight="1"/>
    <row r="2756" ht="24.95" customHeight="1"/>
    <row r="2757" ht="24.95" customHeight="1"/>
    <row r="2758" ht="24.95" customHeight="1"/>
    <row r="2759" ht="24.95" customHeight="1"/>
    <row r="2760" ht="24.95" customHeight="1"/>
    <row r="2761" ht="24.95" customHeight="1"/>
    <row r="2762" ht="24.95" customHeight="1"/>
    <row r="2763" ht="24.95" customHeight="1"/>
    <row r="2764" ht="24.95" customHeight="1"/>
    <row r="2765" ht="24.95" customHeight="1"/>
    <row r="2766" ht="24.95" customHeight="1"/>
    <row r="2767" ht="24.95" customHeight="1"/>
    <row r="2768" ht="24.95" customHeight="1"/>
    <row r="2769" ht="24.95" customHeight="1"/>
    <row r="2770" ht="24.95" customHeight="1"/>
    <row r="2771" ht="24.95" customHeight="1"/>
    <row r="2772" ht="24.95" customHeight="1"/>
    <row r="2773" ht="24.95" customHeight="1"/>
    <row r="2774" ht="24.95" customHeight="1"/>
    <row r="2775" ht="24.95" customHeight="1"/>
    <row r="2776" ht="24.95" customHeight="1"/>
    <row r="2777" ht="24.95" customHeight="1"/>
    <row r="2778" ht="24.95" customHeight="1"/>
    <row r="2779" ht="24.95" customHeight="1"/>
    <row r="2780" ht="24.95" customHeight="1"/>
    <row r="2781" ht="24.95" customHeight="1"/>
    <row r="2782" ht="24.95" customHeight="1"/>
    <row r="2783" ht="24.95" customHeight="1"/>
    <row r="2784" ht="24.95" customHeight="1"/>
    <row r="2785" ht="24.95" customHeight="1"/>
    <row r="2786" ht="24.95" customHeight="1"/>
    <row r="2787" ht="24.95" customHeight="1"/>
    <row r="2788" ht="24.95" customHeight="1"/>
    <row r="2789" ht="24.95" customHeight="1"/>
    <row r="2790" ht="24.95" customHeight="1"/>
    <row r="2791" ht="24.95" customHeight="1"/>
    <row r="2792" ht="24.95" customHeight="1"/>
    <row r="2793" ht="24.95" customHeight="1"/>
    <row r="2794" ht="24.95" customHeight="1"/>
    <row r="2795" ht="24.95" customHeight="1"/>
    <row r="2796" ht="24.95" customHeight="1"/>
    <row r="2797" ht="24.95" customHeight="1"/>
    <row r="2798" ht="24.95" customHeight="1"/>
    <row r="2799" ht="24.95" customHeight="1"/>
    <row r="2800" ht="24.95" customHeight="1"/>
    <row r="2801" ht="24.95" customHeight="1"/>
    <row r="2802" ht="24.95" customHeight="1"/>
    <row r="2803" ht="24.95" customHeight="1"/>
    <row r="2804" ht="24.95" customHeight="1"/>
    <row r="2805" ht="24.95" customHeight="1"/>
    <row r="2806" ht="24.95" customHeight="1"/>
    <row r="2807" ht="24.95" customHeight="1"/>
    <row r="2808" ht="24.95" customHeight="1"/>
    <row r="2809" ht="24.95" customHeight="1"/>
    <row r="2810" ht="24.95" customHeight="1"/>
    <row r="2811" ht="24.95" customHeight="1"/>
    <row r="2812" ht="24.95" customHeight="1"/>
    <row r="2813" ht="24.95" customHeight="1"/>
    <row r="2814" ht="24.95" customHeight="1"/>
    <row r="2815" ht="24.95" customHeight="1"/>
    <row r="2816" ht="24.95" customHeight="1"/>
    <row r="2817" ht="24.95" customHeight="1"/>
    <row r="2818" ht="24.95" customHeight="1"/>
    <row r="2819" ht="24.95" customHeight="1"/>
    <row r="2820" ht="24.95" customHeight="1"/>
    <row r="2821" ht="24.95" customHeight="1"/>
    <row r="2822" ht="24.95" customHeight="1"/>
    <row r="2823" ht="24.95" customHeight="1"/>
    <row r="2824" ht="24.95" customHeight="1"/>
    <row r="2825" ht="24.95" customHeight="1"/>
    <row r="2826" ht="24.95" customHeight="1"/>
    <row r="2827" ht="24.95" customHeight="1"/>
    <row r="2828" ht="24.95" customHeight="1"/>
    <row r="2829" ht="24.95" customHeight="1"/>
    <row r="2830" ht="24.95" customHeight="1"/>
    <row r="2831" ht="24.95" customHeight="1"/>
    <row r="2832" ht="24.95" customHeight="1"/>
    <row r="2833" ht="24.95" customHeight="1"/>
    <row r="2834" ht="24.95" customHeight="1"/>
    <row r="2835" ht="24.95" customHeight="1"/>
    <row r="2836" ht="24.95" customHeight="1"/>
    <row r="2837" ht="24.95" customHeight="1"/>
    <row r="2838" ht="24.95" customHeight="1"/>
    <row r="2839" ht="24.95" customHeight="1"/>
    <row r="2840" ht="24.95" customHeight="1"/>
    <row r="2841" ht="24.95" customHeight="1"/>
    <row r="2842" ht="24.95" customHeight="1"/>
    <row r="2843" ht="24.95" customHeight="1"/>
    <row r="2844" ht="24.95" customHeight="1"/>
    <row r="2845" ht="24.95" customHeight="1"/>
    <row r="2846" ht="24.95" customHeight="1"/>
    <row r="2847" ht="24.95" customHeight="1"/>
    <row r="2848" ht="24.95" customHeight="1"/>
    <row r="2849" ht="24.95" customHeight="1"/>
    <row r="2850" ht="24.95" customHeight="1"/>
    <row r="2851" ht="24.95" customHeight="1"/>
    <row r="2852" ht="24.95" customHeight="1"/>
    <row r="2853" ht="24.95" customHeight="1"/>
    <row r="2854" ht="24.95" customHeight="1"/>
    <row r="2855" ht="24.95" customHeight="1"/>
    <row r="2856" ht="24.95" customHeight="1"/>
    <row r="2857" ht="24.95" customHeight="1"/>
    <row r="2858" ht="24.95" customHeight="1"/>
    <row r="2859" ht="24.95" customHeight="1"/>
    <row r="2860" ht="24.95" customHeight="1"/>
    <row r="2861" ht="24.95" customHeight="1"/>
    <row r="2862" ht="24.95" customHeight="1"/>
    <row r="2863" ht="24.95" customHeight="1"/>
    <row r="2864" ht="24.95" customHeight="1"/>
    <row r="2865" ht="24.95" customHeight="1"/>
    <row r="2866" ht="24.95" customHeight="1"/>
    <row r="2867" ht="24.95" customHeight="1"/>
    <row r="2868" ht="24.95" customHeight="1"/>
    <row r="2869" ht="24.95" customHeight="1"/>
    <row r="2870" ht="24.95" customHeight="1"/>
    <row r="2871" ht="24.95" customHeight="1"/>
    <row r="2872" ht="24.95" customHeight="1"/>
    <row r="2873" ht="24.95" customHeight="1"/>
    <row r="2874" ht="24.95" customHeight="1"/>
    <row r="2875" ht="24.95" customHeight="1"/>
    <row r="2876" ht="24.95" customHeight="1"/>
    <row r="2877" ht="24.95" customHeight="1"/>
    <row r="2878" ht="24.95" customHeight="1"/>
    <row r="2879" ht="24.95" customHeight="1"/>
    <row r="2880" ht="24.95" customHeight="1"/>
    <row r="2881" ht="24.95" customHeight="1"/>
    <row r="2882" ht="24.95" customHeight="1"/>
    <row r="2883" ht="24.95" customHeight="1"/>
    <row r="2884" ht="24.95" customHeight="1"/>
    <row r="2885" ht="24.95" customHeight="1"/>
    <row r="2886" ht="24.95" customHeight="1"/>
    <row r="2887" ht="24.95" customHeight="1"/>
    <row r="2888" ht="24.95" customHeight="1"/>
    <row r="2889" ht="24.95" customHeight="1"/>
    <row r="2890" ht="24.95" customHeight="1"/>
    <row r="2891" ht="24.95" customHeight="1"/>
    <row r="2892" ht="24.95" customHeight="1"/>
    <row r="2893" ht="24.95" customHeight="1"/>
    <row r="2894" ht="24.95" customHeight="1"/>
    <row r="2895" ht="24.95" customHeight="1"/>
    <row r="2896" ht="24.95" customHeight="1"/>
    <row r="2897" ht="24.95" customHeight="1"/>
    <row r="2898" ht="24.95" customHeight="1"/>
    <row r="2899" ht="24.95" customHeight="1"/>
    <row r="2900" ht="24.95" customHeight="1"/>
    <row r="2901" ht="24.95" customHeight="1"/>
    <row r="2902" ht="24.95" customHeight="1"/>
    <row r="2903" ht="24.95" customHeight="1"/>
    <row r="2904" ht="24.95" customHeight="1"/>
    <row r="2905" ht="24.95" customHeight="1"/>
    <row r="2906" ht="24.95" customHeight="1"/>
    <row r="2907" ht="24.95" customHeight="1"/>
    <row r="2908" ht="24.95" customHeight="1"/>
    <row r="2909" ht="24.95" customHeight="1"/>
    <row r="2910" ht="24.95" customHeight="1"/>
    <row r="2911" ht="24.95" customHeight="1"/>
    <row r="2912" ht="24.95" customHeight="1"/>
    <row r="2913" ht="24.95" customHeight="1"/>
    <row r="2914" ht="24.95" customHeight="1"/>
    <row r="2915" ht="24.95" customHeight="1"/>
    <row r="2916" ht="24.95" customHeight="1"/>
    <row r="2917" ht="24.95" customHeight="1"/>
    <row r="2918" ht="24.95" customHeight="1"/>
    <row r="2919" ht="24.95" customHeight="1"/>
    <row r="2920" ht="24.95" customHeight="1"/>
    <row r="2921" ht="24.95" customHeight="1"/>
    <row r="2922" ht="24.95" customHeight="1"/>
    <row r="2923" ht="24.95" customHeight="1"/>
    <row r="2924" ht="24.95" customHeight="1"/>
    <row r="2925" ht="24.95" customHeight="1"/>
    <row r="2926" ht="24.95" customHeight="1"/>
    <row r="2927" ht="24.95" customHeight="1"/>
    <row r="2928" ht="24.95" customHeight="1"/>
    <row r="2929" ht="24.95" customHeight="1"/>
    <row r="2930" ht="24.95" customHeight="1"/>
    <row r="2931" ht="24.95" customHeight="1"/>
    <row r="2932" ht="24.95" customHeight="1"/>
    <row r="2933" ht="24.95" customHeight="1"/>
    <row r="2934" ht="24.95" customHeight="1"/>
    <row r="2935" ht="24.95" customHeight="1"/>
    <row r="2936" ht="24.95" customHeight="1"/>
    <row r="2937" ht="24.95" customHeight="1"/>
    <row r="2938" ht="24.95" customHeight="1"/>
    <row r="2939" ht="24.95" customHeight="1"/>
    <row r="2940" ht="24.95" customHeight="1"/>
    <row r="2941" ht="24.95" customHeight="1"/>
    <row r="2942" ht="24.95" customHeight="1"/>
    <row r="2943" ht="24.95" customHeight="1"/>
    <row r="2944" ht="24.95" customHeight="1"/>
    <row r="2945" ht="24.95" customHeight="1"/>
    <row r="2946" ht="24.95" customHeight="1"/>
    <row r="2947" ht="24.95" customHeight="1"/>
    <row r="2948" ht="24.95" customHeight="1"/>
    <row r="2949" ht="24.95" customHeight="1"/>
    <row r="2950" ht="24.95" customHeight="1"/>
    <row r="2951" ht="24.95" customHeight="1"/>
    <row r="2952" ht="24.95" customHeight="1"/>
    <row r="2953" ht="24.95" customHeight="1"/>
    <row r="2954" ht="24.95" customHeight="1"/>
    <row r="2955" ht="24.95" customHeight="1"/>
    <row r="2956" ht="24.95" customHeight="1"/>
    <row r="2957" ht="24.95" customHeight="1"/>
    <row r="2958" ht="24.95" customHeight="1"/>
    <row r="2959" ht="24.95" customHeight="1"/>
    <row r="2960" ht="24.95" customHeight="1"/>
    <row r="2961" ht="24.95" customHeight="1"/>
    <row r="2962" ht="24.95" customHeight="1"/>
    <row r="2963" ht="24.95" customHeight="1"/>
    <row r="2964" ht="24.95" customHeight="1"/>
    <row r="2965" ht="24.95" customHeight="1"/>
    <row r="2966" ht="24.95" customHeight="1"/>
    <row r="2967" ht="24.95" customHeight="1"/>
    <row r="2968" ht="24.95" customHeight="1"/>
    <row r="2969" ht="24.95" customHeight="1"/>
    <row r="2970" ht="24.95" customHeight="1"/>
    <row r="2971" ht="24.95" customHeight="1"/>
    <row r="2972" ht="24.95" customHeight="1"/>
    <row r="2973" ht="24.95" customHeight="1"/>
    <row r="2974" ht="24.95" customHeight="1"/>
    <row r="2975" ht="24.95" customHeight="1"/>
    <row r="2976" ht="24.95" customHeight="1"/>
    <row r="2977" ht="24.95" customHeight="1"/>
    <row r="2978" ht="24.95" customHeight="1"/>
    <row r="2979" ht="24.95" customHeight="1"/>
    <row r="2980" ht="24.95" customHeight="1"/>
    <row r="2981" ht="24.95" customHeight="1"/>
    <row r="2982" ht="24.95" customHeight="1"/>
    <row r="2983" ht="24.95" customHeight="1"/>
    <row r="2984" ht="24.95" customHeight="1"/>
    <row r="2985" ht="24.95" customHeight="1"/>
    <row r="2986" ht="24.95" customHeight="1"/>
    <row r="2987" ht="24.95" customHeight="1"/>
    <row r="2988" ht="24.95" customHeight="1"/>
    <row r="2989" ht="24.95" customHeight="1"/>
    <row r="2990" ht="24.95" customHeight="1"/>
    <row r="2991" ht="24.95" customHeight="1"/>
    <row r="2992" ht="24.95" customHeight="1"/>
    <row r="2993" ht="24.95" customHeight="1"/>
    <row r="2994" ht="24.95" customHeight="1"/>
    <row r="2995" ht="24.95" customHeight="1"/>
    <row r="2996" ht="24.95" customHeight="1"/>
    <row r="2997" ht="24.95" customHeight="1"/>
    <row r="2998" ht="24.95" customHeight="1"/>
    <row r="2999" ht="24.95" customHeight="1"/>
    <row r="3000" ht="24.95" customHeight="1"/>
    <row r="3001" ht="24.95" customHeight="1"/>
    <row r="3002" ht="24.95" customHeight="1"/>
    <row r="3003" ht="24.95" customHeight="1"/>
    <row r="3004" ht="24.95" customHeight="1"/>
    <row r="3005" ht="24.95" customHeight="1"/>
    <row r="3006" ht="24.95" customHeight="1"/>
    <row r="3007" ht="24.95" customHeight="1"/>
    <row r="3008" ht="24.95" customHeight="1"/>
    <row r="3009" ht="24.95" customHeight="1"/>
    <row r="3010" ht="24.95" customHeight="1"/>
    <row r="3011" ht="24.95" customHeight="1"/>
    <row r="3012" ht="24.95" customHeight="1"/>
    <row r="3013" ht="24.95" customHeight="1"/>
    <row r="3014" ht="24.95" customHeight="1"/>
    <row r="3015" ht="24.95" customHeight="1"/>
    <row r="3016" ht="24.95" customHeight="1"/>
    <row r="3017" ht="24.95" customHeight="1"/>
    <row r="3018" ht="24.95" customHeight="1"/>
    <row r="3019" ht="24.95" customHeight="1"/>
    <row r="3020" ht="24.95" customHeight="1"/>
    <row r="3021" ht="24.95" customHeight="1"/>
    <row r="3022" ht="24.95" customHeight="1"/>
    <row r="3023" ht="24.95" customHeight="1"/>
    <row r="3024" ht="24.95" customHeight="1"/>
    <row r="3025" ht="24.95" customHeight="1"/>
    <row r="3026" ht="24.95" customHeight="1"/>
    <row r="3027" ht="24.95" customHeight="1"/>
    <row r="3028" ht="24.95" customHeight="1"/>
    <row r="3029" ht="24.95" customHeight="1"/>
    <row r="3030" ht="24.95" customHeight="1"/>
    <row r="3031" ht="24.95" customHeight="1"/>
    <row r="3032" ht="24.95" customHeight="1"/>
    <row r="3033" ht="24.95" customHeight="1"/>
    <row r="3034" ht="24.95" customHeight="1"/>
    <row r="3035" ht="24.95" customHeight="1"/>
    <row r="3036" ht="24.95" customHeight="1"/>
    <row r="3037" ht="24.95" customHeight="1"/>
    <row r="3038" ht="24.95" customHeight="1"/>
    <row r="3039" ht="24.95" customHeight="1"/>
    <row r="3040" ht="24.95" customHeight="1"/>
    <row r="3041" ht="24.95" customHeight="1"/>
    <row r="3042" ht="24.95" customHeight="1"/>
    <row r="3043" ht="24.95" customHeight="1"/>
    <row r="3044" ht="24.95" customHeight="1"/>
    <row r="3045" ht="24.95" customHeight="1"/>
    <row r="3046" ht="24.95" customHeight="1"/>
    <row r="3047" ht="24.95" customHeight="1"/>
    <row r="3048" ht="24.95" customHeight="1"/>
    <row r="3049" ht="24.95" customHeight="1"/>
    <row r="3050" ht="24.95" customHeight="1"/>
    <row r="3051" ht="24.95" customHeight="1"/>
    <row r="3052" ht="24.95" customHeight="1"/>
    <row r="3053" ht="24.95" customHeight="1"/>
    <row r="3054" ht="24.95" customHeight="1"/>
    <row r="3055" ht="24.95" customHeight="1"/>
    <row r="3056" ht="24.95" customHeight="1"/>
    <row r="3057" ht="24.95" customHeight="1"/>
    <row r="3058" ht="24.95" customHeight="1"/>
    <row r="3059" ht="24.95" customHeight="1"/>
    <row r="3060" ht="24.95" customHeight="1"/>
    <row r="3061" ht="24.95" customHeight="1"/>
    <row r="3062" ht="24.95" customHeight="1"/>
    <row r="3063" ht="24.95" customHeight="1"/>
    <row r="3064" ht="24.95" customHeight="1"/>
    <row r="3065" ht="24.95" customHeight="1"/>
    <row r="3066" ht="24.95" customHeight="1"/>
    <row r="3067" ht="24.95" customHeight="1"/>
    <row r="3068" ht="24.95" customHeight="1"/>
    <row r="3069" ht="24.95" customHeight="1"/>
    <row r="3070" ht="24.95" customHeight="1"/>
    <row r="3071" ht="24.95" customHeight="1"/>
    <row r="3072" ht="24.95" customHeight="1"/>
    <row r="3073" ht="24.95" customHeight="1"/>
    <row r="3074" ht="24.95" customHeight="1"/>
    <row r="3075" ht="24.95" customHeight="1"/>
    <row r="3076" ht="24.95" customHeight="1"/>
    <row r="3077" ht="24.95" customHeight="1"/>
    <row r="3078" ht="24.95" customHeight="1"/>
    <row r="3079" ht="24.95" customHeight="1"/>
    <row r="3080" ht="24.95" customHeight="1"/>
    <row r="3081" ht="24.95" customHeight="1"/>
    <row r="3082" ht="24.95" customHeight="1"/>
    <row r="3083" ht="24.95" customHeight="1"/>
    <row r="3084" ht="24.95" customHeight="1"/>
    <row r="3085" ht="24.95" customHeight="1"/>
    <row r="3086" ht="24.95" customHeight="1"/>
    <row r="3087" ht="24.95" customHeight="1"/>
    <row r="3088" ht="24.95" customHeight="1"/>
    <row r="3089" ht="24.95" customHeight="1"/>
    <row r="3090" ht="24.95" customHeight="1"/>
    <row r="3091" ht="24.95" customHeight="1"/>
    <row r="3092" ht="24.95" customHeight="1"/>
    <row r="3093" ht="24.95" customHeight="1"/>
    <row r="3094" ht="24.95" customHeight="1"/>
    <row r="3095" ht="24.95" customHeight="1"/>
    <row r="3096" ht="24.95" customHeight="1"/>
    <row r="3097" ht="24.95" customHeight="1"/>
    <row r="3098" ht="24.95" customHeight="1"/>
    <row r="3099" ht="24.95" customHeight="1"/>
    <row r="3100" ht="24.95" customHeight="1"/>
    <row r="3101" ht="24.95" customHeight="1"/>
    <row r="3102" ht="24.95" customHeight="1"/>
    <row r="3103" ht="24.95" customHeight="1"/>
    <row r="3104" ht="24.95" customHeight="1"/>
    <row r="3105" ht="24.95" customHeight="1"/>
    <row r="3106" ht="24.95" customHeight="1"/>
    <row r="3107" ht="24.95" customHeight="1"/>
    <row r="3108" ht="24.95" customHeight="1"/>
    <row r="3109" ht="24.95" customHeight="1"/>
    <row r="3110" ht="24.95" customHeight="1"/>
    <row r="3111" ht="24.95" customHeight="1"/>
    <row r="3112" ht="24.95" customHeight="1"/>
    <row r="3113" ht="24.95" customHeight="1"/>
    <row r="3114" ht="24.95" customHeight="1"/>
    <row r="3115" ht="24.95" customHeight="1"/>
    <row r="3116" ht="24.95" customHeight="1"/>
    <row r="3117" ht="24.95" customHeight="1"/>
    <row r="3118" ht="24.95" customHeight="1"/>
    <row r="3119" ht="24.95" customHeight="1"/>
    <row r="3120" ht="24.95" customHeight="1"/>
    <row r="3121" ht="24.95" customHeight="1"/>
    <row r="3122" ht="24.95" customHeight="1"/>
    <row r="3123" ht="24.95" customHeight="1"/>
    <row r="3124" ht="24.95" customHeight="1"/>
    <row r="3125" ht="24.95" customHeight="1"/>
    <row r="3126" ht="24.95" customHeight="1"/>
    <row r="3127" ht="24.95" customHeight="1"/>
    <row r="3128" ht="24.95" customHeight="1"/>
    <row r="3129" ht="24.95" customHeight="1"/>
    <row r="3130" ht="24.95" customHeight="1"/>
    <row r="3131" ht="24.95" customHeight="1"/>
    <row r="3132" ht="24.95" customHeight="1"/>
    <row r="3133" ht="24.95" customHeight="1"/>
    <row r="3134" ht="24.95" customHeight="1"/>
    <row r="3135" ht="24.95" customHeight="1"/>
    <row r="3136" ht="24.95" customHeight="1"/>
    <row r="3137" ht="24.95" customHeight="1"/>
    <row r="3138" ht="24.95" customHeight="1"/>
    <row r="3139" ht="24.95" customHeight="1"/>
    <row r="3140" ht="24.95" customHeight="1"/>
    <row r="3141" ht="24.95" customHeight="1"/>
    <row r="3142" ht="24.95" customHeight="1"/>
    <row r="3143" ht="24.95" customHeight="1"/>
    <row r="3144" ht="24.95" customHeight="1"/>
    <row r="3145" ht="24.95" customHeight="1"/>
    <row r="3146" ht="24.95" customHeight="1"/>
    <row r="3147" ht="24.95" customHeight="1"/>
    <row r="3148" ht="24.95" customHeight="1"/>
    <row r="3149" ht="24.95" customHeight="1"/>
    <row r="3150" ht="24.95" customHeight="1"/>
    <row r="3151" ht="24.95" customHeight="1"/>
    <row r="3152" ht="24.95" customHeight="1"/>
    <row r="3153" ht="24.95" customHeight="1"/>
    <row r="3154" ht="24.95" customHeight="1"/>
    <row r="3155" ht="24.95" customHeight="1"/>
    <row r="3156" ht="24.95" customHeight="1"/>
    <row r="3157" ht="24.95" customHeight="1"/>
    <row r="3158" ht="24.95" customHeight="1"/>
    <row r="3159" ht="24.95" customHeight="1"/>
    <row r="3160" ht="24.95" customHeight="1"/>
    <row r="3161" ht="24.95" customHeight="1"/>
    <row r="3162" ht="24.95" customHeight="1"/>
    <row r="3163" ht="24.95" customHeight="1"/>
    <row r="3164" ht="24.95" customHeight="1"/>
    <row r="3165" ht="24.95" customHeight="1"/>
    <row r="3166" ht="24.95" customHeight="1"/>
    <row r="3167" ht="24.95" customHeight="1"/>
    <row r="3168" ht="24.95" customHeight="1"/>
    <row r="3169" ht="24.95" customHeight="1"/>
    <row r="3170" ht="24.95" customHeight="1"/>
    <row r="3171" ht="24.95" customHeight="1"/>
    <row r="3172" ht="24.95" customHeight="1"/>
    <row r="3173" ht="24.95" customHeight="1"/>
    <row r="3174" ht="24.95" customHeight="1"/>
    <row r="3175" ht="24.95" customHeight="1"/>
    <row r="3176" ht="24.95" customHeight="1"/>
    <row r="3177" ht="24.95" customHeight="1"/>
    <row r="3178" ht="24.95" customHeight="1"/>
    <row r="3179" ht="24.95" customHeight="1"/>
    <row r="3180" ht="24.95" customHeight="1"/>
    <row r="3181" ht="24.95" customHeight="1"/>
    <row r="3182" ht="24.95" customHeight="1"/>
    <row r="3183" ht="24.95" customHeight="1"/>
    <row r="3184" ht="24.95" customHeight="1"/>
    <row r="3185" ht="24.95" customHeight="1"/>
    <row r="3186" ht="24.95" customHeight="1"/>
    <row r="3187" ht="24.95" customHeight="1"/>
    <row r="3188" ht="24.95" customHeight="1"/>
    <row r="3189" ht="24.95" customHeight="1"/>
    <row r="3190" ht="24.95" customHeight="1"/>
    <row r="3191" ht="24.95" customHeight="1"/>
    <row r="3192" ht="24.95" customHeight="1"/>
    <row r="3193" ht="24.95" customHeight="1"/>
    <row r="3194" ht="24.95" customHeight="1"/>
    <row r="3195" ht="24.95" customHeight="1"/>
    <row r="3196" ht="24.95" customHeight="1"/>
    <row r="3197" ht="24.95" customHeight="1"/>
    <row r="3198" ht="24.95" customHeight="1"/>
    <row r="3199" ht="24.95" customHeight="1"/>
    <row r="3200" ht="24.95" customHeight="1"/>
    <row r="3201" ht="24.95" customHeight="1"/>
    <row r="3202" ht="24.95" customHeight="1"/>
    <row r="3203" ht="24.95" customHeight="1"/>
    <row r="3204" ht="24.95" customHeight="1"/>
    <row r="3205" ht="24.95" customHeight="1"/>
    <row r="3206" ht="24.95" customHeight="1"/>
    <row r="3207" ht="24.95" customHeight="1"/>
    <row r="3208" ht="24.95" customHeight="1"/>
    <row r="3209" ht="24.95" customHeight="1"/>
    <row r="3210" ht="24.95" customHeight="1"/>
    <row r="3211" ht="24.95" customHeight="1"/>
    <row r="3212" ht="24.95" customHeight="1"/>
    <row r="3213" ht="24.95" customHeight="1"/>
    <row r="3214" ht="24.95" customHeight="1"/>
    <row r="3215" ht="24.95" customHeight="1"/>
    <row r="3216" ht="24.95" customHeight="1"/>
    <row r="3217" ht="24.95" customHeight="1"/>
    <row r="3218" ht="24.95" customHeight="1"/>
    <row r="3219" ht="24.95" customHeight="1"/>
    <row r="3220" ht="24.95" customHeight="1"/>
    <row r="3221" ht="24.95" customHeight="1"/>
    <row r="3222" ht="24.95" customHeight="1"/>
    <row r="3223" ht="24.95" customHeight="1"/>
    <row r="3224" ht="24.95" customHeight="1"/>
    <row r="3225" ht="24.95" customHeight="1"/>
    <row r="3226" ht="24.95" customHeight="1"/>
    <row r="3227" ht="24.95" customHeight="1"/>
    <row r="3228" ht="24.95" customHeight="1"/>
    <row r="3229" ht="24.95" customHeight="1"/>
    <row r="3230" ht="24.95" customHeight="1"/>
    <row r="3231" ht="24.95" customHeight="1"/>
    <row r="3232" ht="24.95" customHeight="1"/>
    <row r="3233" ht="24.95" customHeight="1"/>
    <row r="3234" ht="24.95" customHeight="1"/>
    <row r="3235" ht="24.95" customHeight="1"/>
    <row r="3236" ht="24.95" customHeight="1"/>
    <row r="3237" ht="24.95" customHeight="1"/>
    <row r="3238" ht="24.95" customHeight="1"/>
    <row r="3239" ht="24.95" customHeight="1"/>
    <row r="3240" ht="24.95" customHeight="1"/>
    <row r="3241" ht="24.95" customHeight="1"/>
    <row r="3242" ht="24.95" customHeight="1"/>
    <row r="3243" ht="24.95" customHeight="1"/>
    <row r="3244" ht="24.95" customHeight="1"/>
    <row r="3245" ht="24.95" customHeight="1"/>
    <row r="3246" ht="24.95" customHeight="1"/>
    <row r="3247" ht="24.95" customHeight="1"/>
    <row r="3248" ht="24.95" customHeight="1"/>
    <row r="3249" ht="24.95" customHeight="1"/>
    <row r="3250" ht="24.95" customHeight="1"/>
    <row r="3251" ht="24.95" customHeight="1"/>
    <row r="3252" ht="24.95" customHeight="1"/>
    <row r="3253" ht="24.95" customHeight="1"/>
    <row r="3254" ht="24.95" customHeight="1"/>
    <row r="3255" ht="24.95" customHeight="1"/>
    <row r="3256" ht="24.95" customHeight="1"/>
    <row r="3257" ht="24.95" customHeight="1"/>
    <row r="3258" ht="24.95" customHeight="1"/>
    <row r="3259" ht="24.95" customHeight="1"/>
    <row r="3260" ht="24.95" customHeight="1"/>
    <row r="3261" ht="24.95" customHeight="1"/>
    <row r="3262" ht="24.95" customHeight="1"/>
    <row r="3263" ht="24.95" customHeight="1"/>
    <row r="3264" ht="24.95" customHeight="1"/>
    <row r="3265" ht="24.95" customHeight="1"/>
    <row r="3266" ht="24.95" customHeight="1"/>
    <row r="3267" ht="24.95" customHeight="1"/>
    <row r="3268" ht="24.95" customHeight="1"/>
    <row r="3269" ht="24.95" customHeight="1"/>
    <row r="3270" ht="24.95" customHeight="1"/>
    <row r="3271" ht="24.95" customHeight="1"/>
    <row r="3272" ht="24.95" customHeight="1"/>
    <row r="3273" ht="24.95" customHeight="1"/>
    <row r="3274" ht="24.95" customHeight="1"/>
    <row r="3275" ht="24.95" customHeight="1"/>
    <row r="3276" ht="24.95" customHeight="1"/>
    <row r="3277" ht="24.95" customHeight="1"/>
    <row r="3278" ht="24.95" customHeight="1"/>
    <row r="3279" ht="24.95" customHeight="1"/>
    <row r="3280" ht="24.95" customHeight="1"/>
    <row r="3281" ht="24.95" customHeight="1"/>
    <row r="3282" ht="24.95" customHeight="1"/>
    <row r="3283" ht="24.95" customHeight="1"/>
    <row r="3284" ht="24.95" customHeight="1"/>
    <row r="3285" ht="24.95" customHeight="1"/>
    <row r="3286" ht="24.95" customHeight="1"/>
    <row r="3287" ht="24.95" customHeight="1"/>
    <row r="3288" ht="24.95" customHeight="1"/>
    <row r="3289" ht="24.95" customHeight="1"/>
    <row r="3290" ht="24.95" customHeight="1"/>
    <row r="3291" ht="24.95" customHeight="1"/>
    <row r="3292" ht="24.95" customHeight="1"/>
    <row r="3293" ht="24.95" customHeight="1"/>
    <row r="3294" ht="24.95" customHeight="1"/>
    <row r="3295" ht="24.95" customHeight="1"/>
    <row r="3296" ht="24.95" customHeight="1"/>
    <row r="3297" ht="24.95" customHeight="1"/>
    <row r="3298" ht="24.95" customHeight="1"/>
    <row r="3299" ht="24.95" customHeight="1"/>
    <row r="3300" ht="24.95" customHeight="1"/>
    <row r="3301" ht="24.95" customHeight="1"/>
    <row r="3302" ht="24.95" customHeight="1"/>
    <row r="3303" ht="24.95" customHeight="1"/>
    <row r="3304" ht="24.95" customHeight="1"/>
    <row r="3305" ht="24.95" customHeight="1"/>
    <row r="3306" ht="24.95" customHeight="1"/>
    <row r="3307" ht="24.95" customHeight="1"/>
    <row r="3308" ht="24.95" customHeight="1"/>
    <row r="3309" ht="24.95" customHeight="1"/>
    <row r="3310" ht="24.95" customHeight="1"/>
    <row r="3311" ht="24.95" customHeight="1"/>
    <row r="3312" ht="24.95" customHeight="1"/>
    <row r="3313" ht="24.95" customHeight="1"/>
    <row r="3314" ht="24.95" customHeight="1"/>
    <row r="3315" ht="24.95" customHeight="1"/>
    <row r="3316" ht="24.95" customHeight="1"/>
    <row r="3317" ht="24.95" customHeight="1"/>
    <row r="3318" ht="24.95" customHeight="1"/>
    <row r="3319" ht="24.95" customHeight="1"/>
    <row r="3320" ht="24.95" customHeight="1"/>
    <row r="3321" ht="24.95" customHeight="1"/>
    <row r="3322" ht="24.95" customHeight="1"/>
    <row r="3323" ht="24.95" customHeight="1"/>
    <row r="3324" ht="24.95" customHeight="1"/>
    <row r="3325" ht="24.95" customHeight="1"/>
    <row r="3326" ht="24.95" customHeight="1"/>
    <row r="3327" ht="24.95" customHeight="1"/>
    <row r="3328" ht="24.95" customHeight="1"/>
    <row r="3329" ht="24.95" customHeight="1"/>
    <row r="3330" ht="24.95" customHeight="1"/>
    <row r="3331" ht="24.95" customHeight="1"/>
    <row r="3332" ht="24.95" customHeight="1"/>
    <row r="3333" ht="24.95" customHeight="1"/>
    <row r="3334" ht="24.95" customHeight="1"/>
    <row r="3335" ht="24.95" customHeight="1"/>
    <row r="3336" ht="24.95" customHeight="1"/>
    <row r="3337" ht="24.95" customHeight="1"/>
    <row r="3338" ht="24.95" customHeight="1"/>
    <row r="3339" ht="24.95" customHeight="1"/>
    <row r="3340" ht="24.95" customHeight="1"/>
    <row r="3341" ht="24.95" customHeight="1"/>
    <row r="3342" ht="24.95" customHeight="1"/>
    <row r="3343" ht="24.95" customHeight="1"/>
    <row r="3344" ht="24.95" customHeight="1"/>
    <row r="3345" ht="24.95" customHeight="1"/>
    <row r="3346" ht="24.95" customHeight="1"/>
    <row r="3347" ht="24.95" customHeight="1"/>
    <row r="3348" ht="24.95" customHeight="1"/>
    <row r="3349" ht="24.95" customHeight="1"/>
    <row r="3350" ht="24.95" customHeight="1"/>
    <row r="3351" ht="24.95" customHeight="1"/>
    <row r="3352" ht="24.95" customHeight="1"/>
    <row r="3353" ht="24.95" customHeight="1"/>
    <row r="3354" ht="24.95" customHeight="1"/>
    <row r="3355" ht="24.95" customHeight="1"/>
    <row r="3356" ht="24.95" customHeight="1"/>
    <row r="3357" ht="24.95" customHeight="1"/>
    <row r="3358" ht="24.95" customHeight="1"/>
    <row r="3359" ht="24.95" customHeight="1"/>
    <row r="3360" ht="24.95" customHeight="1"/>
    <row r="3361" ht="24.95" customHeight="1"/>
    <row r="3362" ht="24.95" customHeight="1"/>
    <row r="3363" ht="24.95" customHeight="1"/>
    <row r="3364" ht="24.95" customHeight="1"/>
    <row r="3365" ht="24.95" customHeight="1"/>
    <row r="3366" ht="24.95" customHeight="1"/>
    <row r="3367" ht="24.95" customHeight="1"/>
    <row r="3368" ht="24.95" customHeight="1"/>
    <row r="3369" ht="24.95" customHeight="1"/>
    <row r="3370" ht="24.95" customHeight="1"/>
    <row r="3371" ht="24.95" customHeight="1"/>
    <row r="3372" ht="24.95" customHeight="1"/>
    <row r="3373" ht="24.95" customHeight="1"/>
    <row r="3374" ht="24.95" customHeight="1"/>
    <row r="3375" ht="24.95" customHeight="1"/>
    <row r="3376" ht="24.95" customHeight="1"/>
    <row r="3377" ht="24.95" customHeight="1"/>
    <row r="3378" ht="24.95" customHeight="1"/>
    <row r="3379" ht="24.95" customHeight="1"/>
    <row r="3380" ht="24.95" customHeight="1"/>
    <row r="3381" ht="24.95" customHeight="1"/>
    <row r="3382" ht="24.95" customHeight="1"/>
    <row r="3383" ht="24.95" customHeight="1"/>
    <row r="3384" ht="24.95" customHeight="1"/>
    <row r="3385" ht="24.95" customHeight="1"/>
    <row r="3386" ht="24.95" customHeight="1"/>
    <row r="3387" ht="24.95" customHeight="1"/>
    <row r="3388" ht="24.95" customHeight="1"/>
    <row r="3389" ht="24.95" customHeight="1"/>
    <row r="3390" ht="24.95" customHeight="1"/>
    <row r="3391" ht="24.95" customHeight="1"/>
    <row r="3392" ht="24.95" customHeight="1"/>
    <row r="3393" ht="24.95" customHeight="1"/>
    <row r="3394" ht="24.95" customHeight="1"/>
    <row r="3395" ht="24.95" customHeight="1"/>
    <row r="3396" ht="24.95" customHeight="1"/>
    <row r="3397" ht="24.95" customHeight="1"/>
    <row r="3398" ht="24.95" customHeight="1"/>
    <row r="3399" ht="24.95" customHeight="1"/>
    <row r="3400" ht="24.95" customHeight="1"/>
    <row r="3401" ht="24.95" customHeight="1"/>
    <row r="3402" ht="24.95" customHeight="1"/>
    <row r="3403" ht="24.95" customHeight="1"/>
    <row r="3404" ht="24.95" customHeight="1"/>
    <row r="3405" ht="24.95" customHeight="1"/>
    <row r="3406" ht="24.95" customHeight="1"/>
    <row r="3407" ht="24.95" customHeight="1"/>
    <row r="3408" ht="24.95" customHeight="1"/>
    <row r="3409" ht="24.95" customHeight="1"/>
    <row r="3410" ht="24.95" customHeight="1"/>
    <row r="3411" ht="24.95" customHeight="1"/>
    <row r="3412" ht="24.95" customHeight="1"/>
    <row r="3413" ht="24.95" customHeight="1"/>
    <row r="3414" ht="24.95" customHeight="1"/>
    <row r="3415" ht="24.95" customHeight="1"/>
    <row r="3416" ht="24.95" customHeight="1"/>
    <row r="3417" ht="24.95" customHeight="1"/>
    <row r="3418" ht="24.95" customHeight="1"/>
    <row r="3419" ht="24.95" customHeight="1"/>
    <row r="3420" ht="24.95" customHeight="1"/>
    <row r="3421" ht="24.95" customHeight="1"/>
    <row r="3422" ht="24.95" customHeight="1"/>
    <row r="3423" ht="24.95" customHeight="1"/>
    <row r="3424" ht="24.95" customHeight="1"/>
    <row r="3425" ht="24.95" customHeight="1"/>
    <row r="3426" ht="24.95" customHeight="1"/>
    <row r="3427" ht="24.95" customHeight="1"/>
    <row r="3428" ht="24.95" customHeight="1"/>
    <row r="3429" ht="24.95" customHeight="1"/>
    <row r="3430" ht="24.95" customHeight="1"/>
    <row r="3431" ht="24.95" customHeight="1"/>
    <row r="3432" ht="24.95" customHeight="1"/>
    <row r="3433" ht="24.95" customHeight="1"/>
    <row r="3434" ht="24.95" customHeight="1"/>
    <row r="3435" ht="24.95" customHeight="1"/>
    <row r="3436" ht="24.95" customHeight="1"/>
    <row r="3437" ht="24.95" customHeight="1"/>
    <row r="3438" ht="24.95" customHeight="1"/>
    <row r="3439" ht="24.95" customHeight="1"/>
    <row r="3440" ht="24.95" customHeight="1"/>
    <row r="3441" ht="24.95" customHeight="1"/>
    <row r="3442" ht="24.95" customHeight="1"/>
    <row r="3443" ht="24.95" customHeight="1"/>
    <row r="3444" ht="24.95" customHeight="1"/>
    <row r="3445" ht="24.95" customHeight="1"/>
    <row r="3446" ht="24.95" customHeight="1"/>
    <row r="3447" ht="24.95" customHeight="1"/>
    <row r="3448" ht="24.95" customHeight="1"/>
    <row r="3449" ht="24.95" customHeight="1"/>
    <row r="3450" ht="24.95" customHeight="1"/>
    <row r="3451" ht="24.95" customHeight="1"/>
    <row r="3452" ht="24.95" customHeight="1"/>
    <row r="3453" ht="24.95" customHeight="1"/>
    <row r="3454" ht="24.95" customHeight="1"/>
    <row r="3455" ht="24.95" customHeight="1"/>
    <row r="3456" ht="24.95" customHeight="1"/>
    <row r="3457" ht="24.95" customHeight="1"/>
    <row r="3458" ht="24.95" customHeight="1"/>
    <row r="3459" ht="24.95" customHeight="1"/>
    <row r="3460" ht="24.95" customHeight="1"/>
    <row r="3461" ht="24.95" customHeight="1"/>
    <row r="3462" ht="24.95" customHeight="1"/>
    <row r="3463" ht="24.95" customHeight="1"/>
    <row r="3464" ht="24.95" customHeight="1"/>
    <row r="3465" ht="24.95" customHeight="1"/>
    <row r="3466" ht="24.95" customHeight="1"/>
    <row r="3467" ht="24.95" customHeight="1"/>
    <row r="3468" ht="24.95" customHeight="1"/>
    <row r="3469" ht="24.95" customHeight="1"/>
    <row r="3470" ht="24.95" customHeight="1"/>
    <row r="3471" ht="24.95" customHeight="1"/>
    <row r="3472" ht="24.95" customHeight="1"/>
    <row r="3473" ht="24.95" customHeight="1"/>
    <row r="3474" ht="24.95" customHeight="1"/>
    <row r="3475" ht="24.95" customHeight="1"/>
    <row r="3476" ht="24.95" customHeight="1"/>
    <row r="3477" ht="24.95" customHeight="1"/>
    <row r="3478" ht="24.95" customHeight="1"/>
    <row r="3479" ht="24.95" customHeight="1"/>
    <row r="3480" ht="24.95" customHeight="1"/>
    <row r="3481" ht="24.95" customHeight="1"/>
    <row r="3482" ht="24.95" customHeight="1"/>
    <row r="3483" ht="24.95" customHeight="1"/>
    <row r="3484" ht="24.95" customHeight="1"/>
    <row r="3485" ht="24.95" customHeight="1"/>
    <row r="3486" ht="24.95" customHeight="1"/>
    <row r="3487" ht="24.95" customHeight="1"/>
    <row r="3488" ht="24.95" customHeight="1"/>
    <row r="3489" ht="24.95" customHeight="1"/>
    <row r="3490" ht="24.95" customHeight="1"/>
    <row r="3491" ht="24.95" customHeight="1"/>
    <row r="3492" ht="24.95" customHeight="1"/>
    <row r="3493" ht="24.95" customHeight="1"/>
    <row r="3494" ht="24.95" customHeight="1"/>
    <row r="3495" ht="24.95" customHeight="1"/>
    <row r="3496" ht="24.95" customHeight="1"/>
    <row r="3497" ht="24.95" customHeight="1"/>
    <row r="3498" ht="24.95" customHeight="1"/>
    <row r="3499" ht="24.95" customHeight="1"/>
    <row r="3500" ht="24.95" customHeight="1"/>
    <row r="3501" ht="24.95" customHeight="1"/>
    <row r="3502" ht="24.95" customHeight="1"/>
    <row r="3503" ht="24.95" customHeight="1"/>
    <row r="3504" ht="24.95" customHeight="1"/>
    <row r="3505" ht="24.95" customHeight="1"/>
    <row r="3506" ht="24.95" customHeight="1"/>
    <row r="3507" ht="24.95" customHeight="1"/>
    <row r="3508" ht="24.95" customHeight="1"/>
    <row r="3509" ht="24.95" customHeight="1"/>
    <row r="3510" ht="24.95" customHeight="1"/>
    <row r="3511" ht="24.95" customHeight="1"/>
    <row r="3512" ht="24.95" customHeight="1"/>
    <row r="3513" ht="24.95" customHeight="1"/>
    <row r="3514" ht="24.95" customHeight="1"/>
    <row r="3515" ht="24.95" customHeight="1"/>
    <row r="3516" ht="24.95" customHeight="1"/>
    <row r="3517" ht="24.95" customHeight="1"/>
    <row r="3518" ht="24.95" customHeight="1"/>
    <row r="3519" ht="24.95" customHeight="1"/>
    <row r="3520" ht="24.95" customHeight="1"/>
    <row r="3521" ht="24.95" customHeight="1"/>
    <row r="3522" ht="24.95" customHeight="1"/>
    <row r="3523" ht="24.95" customHeight="1"/>
    <row r="3524" ht="24.95" customHeight="1"/>
    <row r="3525" ht="24.95" customHeight="1"/>
    <row r="3526" ht="24.95" customHeight="1"/>
    <row r="3527" ht="24.95" customHeight="1"/>
    <row r="3528" ht="24.95" customHeight="1"/>
    <row r="3529" ht="24.95" customHeight="1"/>
    <row r="3530" ht="24.95" customHeight="1"/>
    <row r="3531" ht="24.95" customHeight="1"/>
    <row r="3532" ht="24.95" customHeight="1"/>
    <row r="3533" ht="24.95" customHeight="1"/>
    <row r="3534" ht="24.95" customHeight="1"/>
    <row r="3535" ht="24.95" customHeight="1"/>
    <row r="3536" ht="24.95" customHeight="1"/>
    <row r="3537" ht="24.95" customHeight="1"/>
    <row r="3538" ht="24.95" customHeight="1"/>
    <row r="3539" ht="24.95" customHeight="1"/>
    <row r="3540" ht="24.95" customHeight="1"/>
    <row r="3541" ht="24.95" customHeight="1"/>
    <row r="3542" ht="24.95" customHeight="1"/>
    <row r="3543" ht="24.95" customHeight="1"/>
    <row r="3544" ht="24.95" customHeight="1"/>
    <row r="3545" ht="24.95" customHeight="1"/>
    <row r="3546" ht="24.95" customHeight="1"/>
    <row r="3547" ht="24.95" customHeight="1"/>
    <row r="3548" ht="24.95" customHeight="1"/>
    <row r="3549" ht="24.95" customHeight="1"/>
    <row r="3550" ht="24.95" customHeight="1"/>
    <row r="3551" ht="24.95" customHeight="1"/>
    <row r="3552" ht="24.95" customHeight="1"/>
    <row r="3553" ht="24.95" customHeight="1"/>
    <row r="3554" ht="24.95" customHeight="1"/>
    <row r="3555" ht="24.95" customHeight="1"/>
    <row r="3556" ht="24.95" customHeight="1"/>
    <row r="3557" ht="24.95" customHeight="1"/>
    <row r="3558" ht="24.95" customHeight="1"/>
    <row r="3559" ht="24.95" customHeight="1"/>
    <row r="3560" ht="24.95" customHeight="1"/>
    <row r="3561" ht="24.95" customHeight="1"/>
    <row r="3562" ht="24.95" customHeight="1"/>
    <row r="3563" ht="24.95" customHeight="1"/>
    <row r="3564" ht="24.95" customHeight="1"/>
    <row r="3565" ht="24.95" customHeight="1"/>
    <row r="3566" ht="24.95" customHeight="1"/>
    <row r="3567" ht="24.95" customHeight="1"/>
    <row r="3568" ht="24.95" customHeight="1"/>
    <row r="3569" ht="24.95" customHeight="1"/>
    <row r="3570" ht="24.95" customHeight="1"/>
    <row r="3571" ht="24.95" customHeight="1"/>
    <row r="3572" ht="24.95" customHeight="1"/>
    <row r="3573" ht="24.95" customHeight="1"/>
    <row r="3574" ht="24.95" customHeight="1"/>
    <row r="3575" ht="24.95" customHeight="1"/>
    <row r="3576" ht="24.95" customHeight="1"/>
    <row r="3577" ht="24.95" customHeight="1"/>
    <row r="3578" ht="24.95" customHeight="1"/>
    <row r="3579" ht="24.95" customHeight="1"/>
    <row r="3580" ht="24.95" customHeight="1"/>
    <row r="3581" ht="24.95" customHeight="1"/>
    <row r="3582" ht="24.95" customHeight="1"/>
    <row r="3583" ht="24.95" customHeight="1"/>
    <row r="3584" ht="24.95" customHeight="1"/>
    <row r="3585" ht="24.95" customHeight="1"/>
    <row r="3586" ht="24.95" customHeight="1"/>
    <row r="3587" ht="24.95" customHeight="1"/>
    <row r="3588" ht="24.95" customHeight="1"/>
    <row r="3589" ht="24.95" customHeight="1"/>
    <row r="3590" ht="24.95" customHeight="1"/>
    <row r="3591" ht="24.95" customHeight="1"/>
    <row r="3592" ht="24.95" customHeight="1"/>
    <row r="3593" ht="24.95" customHeight="1"/>
    <row r="3594" ht="24.95" customHeight="1"/>
    <row r="3595" ht="24.95" customHeight="1"/>
    <row r="3596" ht="24.95" customHeight="1"/>
    <row r="3597" ht="24.95" customHeight="1"/>
    <row r="3598" ht="24.95" customHeight="1"/>
    <row r="3599" ht="24.95" customHeight="1"/>
    <row r="3600" ht="24.95" customHeight="1"/>
    <row r="3601" ht="24.95" customHeight="1"/>
    <row r="3602" ht="24.95" customHeight="1"/>
    <row r="3603" ht="24.95" customHeight="1"/>
    <row r="3604" ht="24.95" customHeight="1"/>
    <row r="3605" ht="24.95" customHeight="1"/>
    <row r="3606" ht="24.95" customHeight="1"/>
    <row r="3607" ht="24.95" customHeight="1"/>
    <row r="3608" ht="24.95" customHeight="1"/>
    <row r="3609" ht="24.95" customHeight="1"/>
    <row r="3610" ht="24.95" customHeight="1"/>
    <row r="3611" ht="24.95" customHeight="1"/>
    <row r="3612" ht="24.95" customHeight="1"/>
    <row r="3613" ht="24.95" customHeight="1"/>
    <row r="3614" ht="24.95" customHeight="1"/>
    <row r="3615" ht="24.95" customHeight="1"/>
    <row r="3616" ht="24.95" customHeight="1"/>
    <row r="3617" ht="24.95" customHeight="1"/>
    <row r="3618" ht="24.95" customHeight="1"/>
    <row r="3619" ht="24.95" customHeight="1"/>
    <row r="3620" ht="24.95" customHeight="1"/>
    <row r="3621" ht="24.95" customHeight="1"/>
    <row r="3622" ht="24.95" customHeight="1"/>
    <row r="3623" ht="24.95" customHeight="1"/>
    <row r="3624" ht="24.95" customHeight="1"/>
    <row r="3625" ht="24.95" customHeight="1"/>
    <row r="3626" ht="24.95" customHeight="1"/>
    <row r="3627" ht="24.95" customHeight="1"/>
    <row r="3628" ht="24.95" customHeight="1"/>
    <row r="3629" ht="24.95" customHeight="1"/>
    <row r="3630" ht="24.95" customHeight="1"/>
    <row r="3631" ht="24.95" customHeight="1"/>
    <row r="3632" ht="24.95" customHeight="1"/>
    <row r="3633" ht="24.95" customHeight="1"/>
    <row r="3634" ht="24.95" customHeight="1"/>
    <row r="3635" ht="24.95" customHeight="1"/>
    <row r="3636" ht="24.95" customHeight="1"/>
    <row r="3637" ht="24.95" customHeight="1"/>
    <row r="3638" ht="24.95" customHeight="1"/>
    <row r="3639" ht="24.95" customHeight="1"/>
    <row r="3640" ht="24.95" customHeight="1"/>
    <row r="3641" ht="24.95" customHeight="1"/>
    <row r="3642" ht="24.95" customHeight="1"/>
    <row r="3643" ht="24.95" customHeight="1"/>
    <row r="3644" ht="24.95" customHeight="1"/>
    <row r="3645" ht="24.95" customHeight="1"/>
    <row r="3646" ht="24.95" customHeight="1"/>
    <row r="3647" ht="24.95" customHeight="1"/>
    <row r="3648" ht="24.95" customHeight="1"/>
    <row r="3649" ht="24.95" customHeight="1"/>
    <row r="3650" ht="24.95" customHeight="1"/>
    <row r="3651" ht="24.95" customHeight="1"/>
    <row r="3652" ht="24.95" customHeight="1"/>
    <row r="3653" ht="24.95" customHeight="1"/>
    <row r="3654" ht="24.95" customHeight="1"/>
    <row r="3655" ht="24.95" customHeight="1"/>
    <row r="3656" ht="24.95" customHeight="1"/>
    <row r="3657" ht="24.95" customHeight="1"/>
    <row r="3658" ht="24.95" customHeight="1"/>
    <row r="3659" ht="24.95" customHeight="1"/>
    <row r="3660" ht="24.95" customHeight="1"/>
    <row r="3661" ht="24.95" customHeight="1"/>
    <row r="3662" ht="24.95" customHeight="1"/>
    <row r="3663" ht="24.95" customHeight="1"/>
    <row r="3664" ht="24.95" customHeight="1"/>
    <row r="3665" ht="24.95" customHeight="1"/>
    <row r="3666" ht="24.95" customHeight="1"/>
    <row r="3667" ht="24.95" customHeight="1"/>
    <row r="3668" ht="24.95" customHeight="1"/>
    <row r="3669" ht="24.95" customHeight="1"/>
    <row r="3670" ht="24.95" customHeight="1"/>
    <row r="3671" ht="24.95" customHeight="1"/>
    <row r="3672" ht="24.95" customHeight="1"/>
    <row r="3673" ht="24.95" customHeight="1"/>
    <row r="3674" ht="24.95" customHeight="1"/>
    <row r="3675" ht="24.95" customHeight="1"/>
    <row r="3676" ht="24.95" customHeight="1"/>
    <row r="3677" ht="24.95" customHeight="1"/>
    <row r="3678" ht="24.95" customHeight="1"/>
    <row r="3679" ht="24.95" customHeight="1"/>
    <row r="3680" ht="24.95" customHeight="1"/>
    <row r="3681" ht="24.95" customHeight="1"/>
    <row r="3682" ht="24.95" customHeight="1"/>
    <row r="3683" ht="24.95" customHeight="1"/>
    <row r="3684" ht="24.95" customHeight="1"/>
    <row r="3685" ht="24.95" customHeight="1"/>
    <row r="3686" ht="24.95" customHeight="1"/>
    <row r="3687" ht="24.95" customHeight="1"/>
    <row r="3688" ht="24.95" customHeight="1"/>
    <row r="3689" ht="24.95" customHeight="1"/>
    <row r="3690" ht="24.95" customHeight="1"/>
    <row r="3691" ht="24.95" customHeight="1"/>
    <row r="3692" ht="24.95" customHeight="1"/>
    <row r="3693" ht="24.95" customHeight="1"/>
    <row r="3694" ht="24.95" customHeight="1"/>
    <row r="3695" ht="24.95" customHeight="1"/>
    <row r="3696" ht="24.95" customHeight="1"/>
    <row r="3697" ht="24.95" customHeight="1"/>
    <row r="3698" ht="24.95" customHeight="1"/>
    <row r="3699" ht="24.95" customHeight="1"/>
    <row r="3700" ht="24.95" customHeight="1"/>
    <row r="3701" ht="24.95" customHeight="1"/>
    <row r="3702" ht="24.95" customHeight="1"/>
    <row r="3703" ht="24.95" customHeight="1"/>
    <row r="3704" ht="24.95" customHeight="1"/>
    <row r="3705" ht="24.95" customHeight="1"/>
    <row r="3706" ht="24.95" customHeight="1"/>
    <row r="3707" ht="24.95" customHeight="1"/>
    <row r="3708" ht="24.95" customHeight="1"/>
    <row r="3709" ht="24.95" customHeight="1"/>
    <row r="3710" ht="24.95" customHeight="1"/>
    <row r="3711" ht="24.95" customHeight="1"/>
    <row r="3712" ht="24.95" customHeight="1"/>
    <row r="3713" ht="24.95" customHeight="1"/>
    <row r="3714" ht="24.95" customHeight="1"/>
    <row r="3715" ht="24.95" customHeight="1"/>
    <row r="3716" ht="24.95" customHeight="1"/>
    <row r="3717" ht="24.95" customHeight="1"/>
    <row r="3718" ht="24.95" customHeight="1"/>
    <row r="3719" ht="24.95" customHeight="1"/>
    <row r="3720" ht="24.95" customHeight="1"/>
    <row r="3721" ht="24.95" customHeight="1"/>
    <row r="3722" ht="24.95" customHeight="1"/>
    <row r="3723" ht="24.95" customHeight="1"/>
    <row r="3724" ht="24.95" customHeight="1"/>
    <row r="3725" ht="24.95" customHeight="1"/>
    <row r="3726" ht="24.95" customHeight="1"/>
    <row r="3727" ht="24.95" customHeight="1"/>
    <row r="3728" ht="24.95" customHeight="1"/>
    <row r="3729" ht="24.95" customHeight="1"/>
    <row r="3730" ht="24.95" customHeight="1"/>
    <row r="3731" ht="24.95" customHeight="1"/>
    <row r="3732" ht="24.95" customHeight="1"/>
    <row r="3733" ht="24.95" customHeight="1"/>
    <row r="3734" ht="24.95" customHeight="1"/>
    <row r="3735" ht="24.95" customHeight="1"/>
    <row r="3736" ht="24.95" customHeight="1"/>
    <row r="3737" ht="24.95" customHeight="1"/>
    <row r="3738" ht="24.95" customHeight="1"/>
    <row r="3739" ht="24.95" customHeight="1"/>
    <row r="3740" ht="24.95" customHeight="1"/>
    <row r="3741" ht="24.95" customHeight="1"/>
    <row r="3742" ht="24.95" customHeight="1"/>
    <row r="3743" ht="24.95" customHeight="1"/>
    <row r="3744" ht="24.95" customHeight="1"/>
    <row r="3745" ht="24.95" customHeight="1"/>
    <row r="3746" ht="24.95" customHeight="1"/>
    <row r="3747" ht="24.95" customHeight="1"/>
    <row r="3748" ht="24.95" customHeight="1"/>
    <row r="3749" ht="24.95" customHeight="1"/>
    <row r="3750" ht="24.95" customHeight="1"/>
    <row r="3751" ht="24.95" customHeight="1"/>
    <row r="3752" ht="24.95" customHeight="1"/>
    <row r="3753" ht="24.95" customHeight="1"/>
    <row r="3754" ht="24.95" customHeight="1"/>
    <row r="3755" ht="24.95" customHeight="1"/>
    <row r="3756" ht="24.95" customHeight="1"/>
    <row r="3757" ht="24.95" customHeight="1"/>
    <row r="3758" ht="24.95" customHeight="1"/>
    <row r="3759" ht="24.95" customHeight="1"/>
    <row r="3760" ht="24.95" customHeight="1"/>
    <row r="3761" ht="24.95" customHeight="1"/>
    <row r="3762" ht="24.95" customHeight="1"/>
    <row r="3763" ht="24.95" customHeight="1"/>
    <row r="3764" ht="24.95" customHeight="1"/>
    <row r="3765" ht="24.95" customHeight="1"/>
    <row r="3766" ht="24.95" customHeight="1"/>
    <row r="3767" ht="24.95" customHeight="1"/>
    <row r="3768" ht="24.95" customHeight="1"/>
    <row r="3769" ht="24.95" customHeight="1"/>
    <row r="3770" ht="24.95" customHeight="1"/>
    <row r="3771" ht="24.95" customHeight="1"/>
    <row r="3772" ht="24.95" customHeight="1"/>
    <row r="3773" ht="24.95" customHeight="1"/>
    <row r="3774" ht="24.95" customHeight="1"/>
    <row r="3775" ht="24.95" customHeight="1"/>
    <row r="3776" ht="24.95" customHeight="1"/>
    <row r="3777" ht="24.95" customHeight="1"/>
    <row r="3778" ht="24.95" customHeight="1"/>
    <row r="3779" ht="24.95" customHeight="1"/>
    <row r="3780" ht="24.95" customHeight="1"/>
    <row r="3781" ht="24.95" customHeight="1"/>
    <row r="3782" ht="24.95" customHeight="1"/>
    <row r="3783" ht="24.95" customHeight="1"/>
    <row r="3784" ht="24.95" customHeight="1"/>
    <row r="3785" ht="24.95" customHeight="1"/>
    <row r="3786" ht="24.95" customHeight="1"/>
    <row r="3787" ht="24.95" customHeight="1"/>
    <row r="3788" ht="24.95" customHeight="1"/>
    <row r="3789" ht="24.95" customHeight="1"/>
    <row r="3790" ht="24.95" customHeight="1"/>
    <row r="3791" ht="24.95" customHeight="1"/>
    <row r="3792" ht="24.95" customHeight="1"/>
    <row r="3793" ht="24.95" customHeight="1"/>
    <row r="3794" ht="24.95" customHeight="1"/>
    <row r="3795" ht="24.95" customHeight="1"/>
    <row r="3796" ht="24.95" customHeight="1"/>
    <row r="3797" ht="24.95" customHeight="1"/>
    <row r="3798" ht="24.95" customHeight="1"/>
    <row r="3799" ht="24.95" customHeight="1"/>
    <row r="3800" ht="24.95" customHeight="1"/>
    <row r="3801" ht="24.95" customHeight="1"/>
    <row r="3802" ht="24.95" customHeight="1"/>
    <row r="3803" ht="24.95" customHeight="1"/>
    <row r="3804" ht="24.95" customHeight="1"/>
    <row r="3805" ht="24.95" customHeight="1"/>
    <row r="3806" ht="24.95" customHeight="1"/>
    <row r="3807" ht="24.95" customHeight="1"/>
    <row r="3808" ht="24.95" customHeight="1"/>
    <row r="3809" ht="24.95" customHeight="1"/>
    <row r="3810" ht="24.95" customHeight="1"/>
    <row r="3811" ht="24.95" customHeight="1"/>
    <row r="3812" ht="24.95" customHeight="1"/>
    <row r="3813" ht="24.95" customHeight="1"/>
    <row r="3814" ht="24.95" customHeight="1"/>
    <row r="3815" ht="24.95" customHeight="1"/>
    <row r="3816" ht="24.95" customHeight="1"/>
    <row r="3817" ht="24.95" customHeight="1"/>
    <row r="3818" ht="24.95" customHeight="1"/>
    <row r="3819" ht="24.95" customHeight="1"/>
    <row r="3820" ht="24.95" customHeight="1"/>
    <row r="3821" ht="24.95" customHeight="1"/>
    <row r="3822" ht="24.95" customHeight="1"/>
    <row r="3823" ht="24.95" customHeight="1"/>
    <row r="3824" ht="24.95" customHeight="1"/>
    <row r="3825" ht="24.95" customHeight="1"/>
    <row r="3826" ht="24.95" customHeight="1"/>
    <row r="3827" ht="24.95" customHeight="1"/>
    <row r="3828" ht="24.95" customHeight="1"/>
    <row r="3829" ht="24.95" customHeight="1"/>
    <row r="3830" ht="24.95" customHeight="1"/>
    <row r="3831" ht="24.95" customHeight="1"/>
    <row r="3832" ht="24.95" customHeight="1"/>
    <row r="3833" ht="24.95" customHeight="1"/>
    <row r="3834" ht="24.95" customHeight="1"/>
    <row r="3835" ht="24.95" customHeight="1"/>
    <row r="3836" ht="24.95" customHeight="1"/>
    <row r="3837" ht="24.95" customHeight="1"/>
    <row r="3838" ht="24.95" customHeight="1"/>
    <row r="3839" ht="24.95" customHeight="1"/>
    <row r="3840" ht="24.95" customHeight="1"/>
    <row r="3841" ht="24.95" customHeight="1"/>
    <row r="3842" ht="24.95" customHeight="1"/>
    <row r="3843" ht="24.95" customHeight="1"/>
    <row r="3844" ht="24.95" customHeight="1"/>
    <row r="3845" ht="24.95" customHeight="1"/>
    <row r="3846" ht="24.95" customHeight="1"/>
    <row r="3847" ht="24.95" customHeight="1"/>
    <row r="3848" ht="24.95" customHeight="1"/>
    <row r="3849" ht="24.95" customHeight="1"/>
    <row r="3850" ht="24.95" customHeight="1"/>
    <row r="3851" ht="24.95" customHeight="1"/>
    <row r="3852" ht="24.95" customHeight="1"/>
    <row r="3853" ht="24.95" customHeight="1"/>
    <row r="3854" ht="24.95" customHeight="1"/>
    <row r="3855" ht="24.95" customHeight="1"/>
    <row r="3856" ht="24.95" customHeight="1"/>
    <row r="3857" ht="24.95" customHeight="1"/>
    <row r="3858" ht="24.95" customHeight="1"/>
    <row r="3859" ht="24.95" customHeight="1"/>
    <row r="3860" ht="24.95" customHeight="1"/>
    <row r="3861" ht="24.95" customHeight="1"/>
    <row r="3862" ht="24.95" customHeight="1"/>
    <row r="3863" ht="24.95" customHeight="1"/>
    <row r="3864" ht="24.95" customHeight="1"/>
    <row r="3865" ht="24.95" customHeight="1"/>
    <row r="3866" ht="24.95" customHeight="1"/>
    <row r="3867" ht="24.95" customHeight="1"/>
    <row r="3868" ht="24.95" customHeight="1"/>
    <row r="3869" ht="24.95" customHeight="1"/>
    <row r="3870" ht="24.95" customHeight="1"/>
    <row r="3871" ht="24.95" customHeight="1"/>
    <row r="3872" ht="24.95" customHeight="1"/>
    <row r="3873" ht="24.95" customHeight="1"/>
    <row r="3874" ht="24.95" customHeight="1"/>
    <row r="3875" ht="24.95" customHeight="1"/>
    <row r="3876" ht="24.95" customHeight="1"/>
    <row r="3877" ht="24.95" customHeight="1"/>
    <row r="3878" ht="24.95" customHeight="1"/>
    <row r="3879" ht="24.95" customHeight="1"/>
    <row r="3880" ht="24.95" customHeight="1"/>
    <row r="3881" ht="24.95" customHeight="1"/>
    <row r="3882" ht="24.95" customHeight="1"/>
    <row r="3883" ht="24.95" customHeight="1"/>
    <row r="3884" ht="24.95" customHeight="1"/>
    <row r="3885" ht="24.95" customHeight="1"/>
    <row r="3886" ht="24.95" customHeight="1"/>
    <row r="3887" ht="24.95" customHeight="1"/>
    <row r="3888" ht="24.95" customHeight="1"/>
    <row r="3889" ht="24.95" customHeight="1"/>
    <row r="3890" ht="24.95" customHeight="1"/>
    <row r="3891" ht="24.95" customHeight="1"/>
    <row r="3892" ht="24.95" customHeight="1"/>
    <row r="3893" ht="24.95" customHeight="1"/>
    <row r="3894" ht="24.95" customHeight="1"/>
    <row r="3895" ht="24.95" customHeight="1"/>
    <row r="3896" ht="24.95" customHeight="1"/>
    <row r="3897" ht="24.95" customHeight="1"/>
    <row r="3898" ht="24.95" customHeight="1"/>
    <row r="3899" ht="24.95" customHeight="1"/>
    <row r="3900" ht="24.95" customHeight="1"/>
    <row r="3901" ht="24.95" customHeight="1"/>
    <row r="3902" ht="24.95" customHeight="1"/>
    <row r="3903" ht="24.95" customHeight="1"/>
    <row r="3904" ht="24.95" customHeight="1"/>
    <row r="3905" ht="24.95" customHeight="1"/>
    <row r="3906" ht="24.95" customHeight="1"/>
    <row r="3907" ht="24.95" customHeight="1"/>
    <row r="3908" ht="24.95" customHeight="1"/>
    <row r="3909" ht="24.95" customHeight="1"/>
    <row r="3910" ht="24.95" customHeight="1"/>
    <row r="3911" ht="24.95" customHeight="1"/>
    <row r="3912" ht="24.95" customHeight="1"/>
    <row r="3913" ht="24.95" customHeight="1"/>
    <row r="3914" ht="24.95" customHeight="1"/>
    <row r="3915" ht="24.95" customHeight="1"/>
    <row r="3916" ht="24.95" customHeight="1"/>
    <row r="3917" ht="24.95" customHeight="1"/>
    <row r="3918" ht="24.95" customHeight="1"/>
    <row r="3919" ht="24.95" customHeight="1"/>
    <row r="3920" ht="24.95" customHeight="1"/>
    <row r="3921" ht="24.95" customHeight="1"/>
    <row r="3922" ht="24.95" customHeight="1"/>
    <row r="3923" ht="24.95" customHeight="1"/>
    <row r="3924" ht="24.95" customHeight="1"/>
    <row r="3925" ht="24.95" customHeight="1"/>
    <row r="3926" ht="24.95" customHeight="1"/>
    <row r="3927" ht="24.95" customHeight="1"/>
    <row r="3928" ht="24.95" customHeight="1"/>
    <row r="3929" ht="24.95" customHeight="1"/>
    <row r="3930" ht="24.95" customHeight="1"/>
    <row r="3931" ht="24.95" customHeight="1"/>
    <row r="3932" ht="24.95" customHeight="1"/>
    <row r="3933" ht="24.95" customHeight="1"/>
    <row r="3934" ht="24.95" customHeight="1"/>
    <row r="3935" ht="24.95" customHeight="1"/>
    <row r="3936" ht="24.95" customHeight="1"/>
    <row r="3937" ht="24.95" customHeight="1"/>
    <row r="3938" ht="24.95" customHeight="1"/>
    <row r="3939" ht="24.95" customHeight="1"/>
    <row r="3940" ht="24.95" customHeight="1"/>
    <row r="3941" ht="24.95" customHeight="1"/>
    <row r="3942" ht="24.95" customHeight="1"/>
    <row r="3943" ht="24.95" customHeight="1"/>
    <row r="3944" ht="24.95" customHeight="1"/>
    <row r="3945" ht="24.95" customHeight="1"/>
    <row r="3946" ht="24.95" customHeight="1"/>
    <row r="3947" ht="24.95" customHeight="1"/>
    <row r="3948" ht="24.95" customHeight="1"/>
    <row r="3949" ht="24.95" customHeight="1"/>
    <row r="3950" ht="24.95" customHeight="1"/>
    <row r="3951" ht="24.95" customHeight="1"/>
    <row r="3952" ht="24.95" customHeight="1"/>
    <row r="3953" ht="24.95" customHeight="1"/>
    <row r="3954" ht="24.95" customHeight="1"/>
    <row r="3955" ht="24.95" customHeight="1"/>
    <row r="3956" ht="24.95" customHeight="1"/>
    <row r="3957" ht="24.95" customHeight="1"/>
    <row r="3958" ht="24.95" customHeight="1"/>
    <row r="3959" ht="24.95" customHeight="1"/>
    <row r="3960" ht="24.95" customHeight="1"/>
    <row r="3961" ht="24.95" customHeight="1"/>
    <row r="3962" ht="24.95" customHeight="1"/>
    <row r="3963" ht="24.95" customHeight="1"/>
    <row r="3964" ht="24.95" customHeight="1"/>
    <row r="3965" ht="24.95" customHeight="1"/>
    <row r="3966" ht="24.95" customHeight="1"/>
    <row r="3967" ht="24.95" customHeight="1"/>
    <row r="3968" ht="24.95" customHeight="1"/>
    <row r="3969" ht="24.95" customHeight="1"/>
    <row r="3970" ht="24.95" customHeight="1"/>
    <row r="3971" ht="24.95" customHeight="1"/>
    <row r="3972" ht="24.95" customHeight="1"/>
    <row r="3973" ht="24.95" customHeight="1"/>
    <row r="3974" ht="24.95" customHeight="1"/>
    <row r="3975" ht="24.95" customHeight="1"/>
    <row r="3976" ht="24.95" customHeight="1"/>
    <row r="3977" ht="24.95" customHeight="1"/>
    <row r="3978" ht="24.95" customHeight="1"/>
    <row r="3979" ht="24.95" customHeight="1"/>
    <row r="3980" ht="24.95" customHeight="1"/>
    <row r="3981" ht="24.95" customHeight="1"/>
    <row r="3982" ht="24.95" customHeight="1"/>
    <row r="3983" ht="24.95" customHeight="1"/>
    <row r="3984" ht="24.95" customHeight="1"/>
    <row r="3985" ht="24.95" customHeight="1"/>
    <row r="3986" ht="24.95" customHeight="1"/>
    <row r="3987" ht="24.95" customHeight="1"/>
    <row r="3988" ht="24.95" customHeight="1"/>
    <row r="3989" ht="24.95" customHeight="1"/>
    <row r="3990" ht="24.95" customHeight="1"/>
    <row r="3991" ht="24.95" customHeight="1"/>
    <row r="3992" ht="24.95" customHeight="1"/>
    <row r="3993" ht="24.95" customHeight="1"/>
    <row r="3994" ht="24.95" customHeight="1"/>
    <row r="3995" ht="24.95" customHeight="1"/>
    <row r="3996" ht="24.95" customHeight="1"/>
    <row r="3997" ht="24.95" customHeight="1"/>
    <row r="3998" ht="24.95" customHeight="1"/>
    <row r="3999" ht="24.95" customHeight="1"/>
    <row r="4000" ht="24.95" customHeight="1"/>
    <row r="4001" ht="24.95" customHeight="1"/>
    <row r="4002" ht="24.95" customHeight="1"/>
    <row r="4003" ht="24.95" customHeight="1"/>
    <row r="4004" ht="24.95" customHeight="1"/>
    <row r="4005" ht="24.95" customHeight="1"/>
    <row r="4006" ht="24.95" customHeight="1"/>
    <row r="4007" ht="24.95" customHeight="1"/>
    <row r="4008" ht="24.95" customHeight="1"/>
    <row r="4009" ht="24.95" customHeight="1"/>
    <row r="4010" ht="24.95" customHeight="1"/>
    <row r="4011" ht="24.95" customHeight="1"/>
    <row r="4012" ht="24.95" customHeight="1"/>
    <row r="4013" ht="24.95" customHeight="1"/>
    <row r="4014" ht="24.95" customHeight="1"/>
    <row r="4015" ht="24.95" customHeight="1"/>
    <row r="4016" ht="24.95" customHeight="1"/>
    <row r="4017" ht="24.95" customHeight="1"/>
    <row r="4018" ht="24.95" customHeight="1"/>
    <row r="4019" ht="24.95" customHeight="1"/>
    <row r="4020" ht="24.95" customHeight="1"/>
    <row r="4021" ht="24.95" customHeight="1"/>
    <row r="4022" ht="24.95" customHeight="1"/>
    <row r="4023" ht="24.95" customHeight="1"/>
    <row r="4024" ht="24.95" customHeight="1"/>
    <row r="4025" ht="24.95" customHeight="1"/>
    <row r="4026" ht="24.95" customHeight="1"/>
    <row r="4027" ht="24.95" customHeight="1"/>
    <row r="4028" ht="24.95" customHeight="1"/>
    <row r="4029" ht="24.95" customHeight="1"/>
    <row r="4030" ht="24.95" customHeight="1"/>
    <row r="4031" ht="24.95" customHeight="1"/>
    <row r="4032" ht="24.95" customHeight="1"/>
    <row r="4033" ht="24.95" customHeight="1"/>
    <row r="4034" ht="24.95" customHeight="1"/>
    <row r="4035" ht="24.95" customHeight="1"/>
    <row r="4036" ht="24.95" customHeight="1"/>
    <row r="4037" ht="24.95" customHeight="1"/>
    <row r="4038" ht="24.95" customHeight="1"/>
    <row r="4039" ht="24.95" customHeight="1"/>
    <row r="4040" ht="24.95" customHeight="1"/>
    <row r="4041" ht="24.95" customHeight="1"/>
    <row r="4042" ht="24.95" customHeight="1"/>
    <row r="4043" ht="24.95" customHeight="1"/>
    <row r="4044" ht="24.95" customHeight="1"/>
    <row r="4045" ht="24.95" customHeight="1"/>
    <row r="4046" ht="24.95" customHeight="1"/>
    <row r="4047" ht="24.95" customHeight="1"/>
    <row r="4048" ht="24.95" customHeight="1"/>
    <row r="4049" ht="24.95" customHeight="1"/>
    <row r="4050" ht="24.95" customHeight="1"/>
    <row r="4051" ht="24.95" customHeight="1"/>
    <row r="4052" ht="24.95" customHeight="1"/>
    <row r="4053" ht="24.95" customHeight="1"/>
    <row r="4054" ht="24.95" customHeight="1"/>
    <row r="4055" ht="24.95" customHeight="1"/>
    <row r="4056" ht="24.95" customHeight="1"/>
    <row r="4057" ht="24.95" customHeight="1"/>
    <row r="4058" ht="24.95" customHeight="1"/>
    <row r="4059" ht="24.95" customHeight="1"/>
    <row r="4060" ht="24.95" customHeight="1"/>
    <row r="4061" ht="24.95" customHeight="1"/>
    <row r="4062" ht="24.95" customHeight="1"/>
    <row r="4063" ht="24.95" customHeight="1"/>
    <row r="4064" ht="24.95" customHeight="1"/>
    <row r="4065" ht="24.95" customHeight="1"/>
    <row r="4066" ht="24.95" customHeight="1"/>
    <row r="4067" ht="24.95" customHeight="1"/>
    <row r="4068" ht="24.95" customHeight="1"/>
    <row r="4069" ht="24.95" customHeight="1"/>
    <row r="4070" ht="24.95" customHeight="1"/>
    <row r="4071" ht="24.95" customHeight="1"/>
    <row r="4072" ht="24.95" customHeight="1"/>
    <row r="4073" ht="24.95" customHeight="1"/>
    <row r="4074" ht="24.95" customHeight="1"/>
    <row r="4075" ht="24.95" customHeight="1"/>
    <row r="4076" ht="24.95" customHeight="1"/>
    <row r="4077" ht="24.95" customHeight="1"/>
    <row r="4078" ht="24.95" customHeight="1"/>
    <row r="4079" ht="24.95" customHeight="1"/>
    <row r="4080" ht="24.95" customHeight="1"/>
    <row r="4081" ht="24.95" customHeight="1"/>
    <row r="4082" ht="24.95" customHeight="1"/>
    <row r="4083" ht="24.95" customHeight="1"/>
    <row r="4084" ht="24.95" customHeight="1"/>
    <row r="4085" ht="24.95" customHeight="1"/>
    <row r="4086" ht="24.95" customHeight="1"/>
    <row r="4087" ht="24.95" customHeight="1"/>
    <row r="4088" ht="24.95" customHeight="1"/>
    <row r="4089" ht="24.95" customHeight="1"/>
    <row r="4090" ht="24.95" customHeight="1"/>
    <row r="4091" ht="24.95" customHeight="1"/>
    <row r="4092" ht="24.95" customHeight="1"/>
    <row r="4093" ht="24.95" customHeight="1"/>
    <row r="4094" ht="24.95" customHeight="1"/>
    <row r="4095" ht="24.95" customHeight="1"/>
    <row r="4096" ht="24.95" customHeight="1"/>
    <row r="4097" ht="24.95" customHeight="1"/>
    <row r="4098" ht="24.95" customHeight="1"/>
    <row r="4099" ht="24.95" customHeight="1"/>
    <row r="4100" ht="24.95" customHeight="1"/>
    <row r="4101" ht="24.95" customHeight="1"/>
    <row r="4102" ht="24.95" customHeight="1"/>
    <row r="4103" ht="24.95" customHeight="1"/>
    <row r="4104" ht="24.95" customHeight="1"/>
    <row r="4105" ht="24.95" customHeight="1"/>
    <row r="4106" ht="24.95" customHeight="1"/>
    <row r="4107" ht="24.95" customHeight="1"/>
    <row r="4108" ht="24.95" customHeight="1"/>
    <row r="4109" ht="24.95" customHeight="1"/>
    <row r="4110" ht="24.95" customHeight="1"/>
    <row r="4111" ht="24.95" customHeight="1"/>
    <row r="4112" ht="24.95" customHeight="1"/>
    <row r="4113" ht="24.95" customHeight="1"/>
    <row r="4114" ht="24.95" customHeight="1"/>
    <row r="4115" ht="24.95" customHeight="1"/>
    <row r="4116" ht="24.95" customHeight="1"/>
    <row r="4117" ht="24.95" customHeight="1"/>
    <row r="4118" ht="24.95" customHeight="1"/>
    <row r="4119" ht="24.95" customHeight="1"/>
    <row r="4120" ht="24.95" customHeight="1"/>
    <row r="4121" ht="24.95" customHeight="1"/>
    <row r="4122" ht="24.95" customHeight="1"/>
    <row r="4123" ht="24.95" customHeight="1"/>
    <row r="4124" ht="24.95" customHeight="1"/>
    <row r="4125" ht="24.95" customHeight="1"/>
    <row r="4126" ht="24.95" customHeight="1"/>
    <row r="4127" ht="24.95" customHeight="1"/>
    <row r="4128" ht="24.95" customHeight="1"/>
    <row r="4129" ht="24.95" customHeight="1"/>
    <row r="4130" ht="24.95" customHeight="1"/>
    <row r="4131" ht="24.95" customHeight="1"/>
    <row r="4132" ht="24.95" customHeight="1"/>
    <row r="4133" ht="24.95" customHeight="1"/>
    <row r="4134" ht="24.95" customHeight="1"/>
    <row r="4135" ht="24.95" customHeight="1"/>
    <row r="4136" ht="24.95" customHeight="1"/>
    <row r="4137" ht="24.95" customHeight="1"/>
    <row r="4138" ht="24.95" customHeight="1"/>
    <row r="4139" ht="24.95" customHeight="1"/>
    <row r="4140" ht="24.95" customHeight="1"/>
    <row r="4141" ht="24.95" customHeight="1"/>
    <row r="4142" ht="24.95" customHeight="1"/>
    <row r="4143" ht="24.95" customHeight="1"/>
    <row r="4144" ht="24.95" customHeight="1"/>
    <row r="4145" ht="24.95" customHeight="1"/>
    <row r="4146" ht="24.95" customHeight="1"/>
    <row r="4147" ht="24.95" customHeight="1"/>
    <row r="4148" ht="24.95" customHeight="1"/>
    <row r="4149" ht="24.95" customHeight="1"/>
    <row r="4150" ht="24.95" customHeight="1"/>
    <row r="4151" ht="24.95" customHeight="1"/>
    <row r="4152" ht="24.95" customHeight="1"/>
    <row r="4153" ht="24.95" customHeight="1"/>
    <row r="4154" ht="24.95" customHeight="1"/>
    <row r="4155" ht="24.95" customHeight="1"/>
    <row r="4156" ht="24.95" customHeight="1"/>
    <row r="4157" ht="24.95" customHeight="1"/>
    <row r="4158" ht="24.95" customHeight="1"/>
    <row r="4159" ht="24.95" customHeight="1"/>
    <row r="4160" ht="24.95" customHeight="1"/>
    <row r="4161" ht="24.95" customHeight="1"/>
    <row r="4162" ht="24.95" customHeight="1"/>
    <row r="4163" ht="24.95" customHeight="1"/>
    <row r="4164" ht="24.95" customHeight="1"/>
    <row r="4165" ht="24.95" customHeight="1"/>
    <row r="4166" ht="24.95" customHeight="1"/>
    <row r="4167" ht="24.95" customHeight="1"/>
    <row r="4168" ht="24.95" customHeight="1"/>
    <row r="4169" ht="24.95" customHeight="1"/>
    <row r="4170" ht="24.95" customHeight="1"/>
    <row r="4171" ht="24.95" customHeight="1"/>
    <row r="4172" ht="24.95" customHeight="1"/>
    <row r="4173" ht="24.95" customHeight="1"/>
    <row r="4174" ht="24.95" customHeight="1"/>
    <row r="4175" ht="24.95" customHeight="1"/>
    <row r="4176" ht="24.95" customHeight="1"/>
    <row r="4177" ht="24.95" customHeight="1"/>
    <row r="4178" ht="24.95" customHeight="1"/>
    <row r="4179" ht="24.95" customHeight="1"/>
    <row r="4180" ht="24.95" customHeight="1"/>
    <row r="4181" ht="24.95" customHeight="1"/>
    <row r="4182" ht="24.95" customHeight="1"/>
    <row r="4183" ht="24.95" customHeight="1"/>
    <row r="4184" ht="24.95" customHeight="1"/>
    <row r="4185" ht="24.95" customHeight="1"/>
    <row r="4186" ht="24.95" customHeight="1"/>
    <row r="4187" ht="24.95" customHeight="1"/>
    <row r="4188" ht="24.95" customHeight="1"/>
    <row r="4189" ht="24.95" customHeight="1"/>
    <row r="4190" ht="24.95" customHeight="1"/>
    <row r="4191" ht="24.95" customHeight="1"/>
    <row r="4192" ht="24.95" customHeight="1"/>
    <row r="4193" ht="24.95" customHeight="1"/>
    <row r="4194" ht="24.95" customHeight="1"/>
    <row r="4195" ht="24.95" customHeight="1"/>
    <row r="4196" ht="24.95" customHeight="1"/>
    <row r="4197" ht="24.95" customHeight="1"/>
    <row r="4198" ht="24.95" customHeight="1"/>
    <row r="4199" ht="24.95" customHeight="1"/>
    <row r="4200" ht="24.95" customHeight="1"/>
    <row r="4201" ht="24.95" customHeight="1"/>
    <row r="4202" ht="24.95" customHeight="1"/>
    <row r="4203" ht="24.95" customHeight="1"/>
    <row r="4204" ht="24.95" customHeight="1"/>
    <row r="4205" ht="24.95" customHeight="1"/>
    <row r="4206" ht="24.95" customHeight="1"/>
    <row r="4207" ht="24.95" customHeight="1"/>
    <row r="4208" ht="24.95" customHeight="1"/>
    <row r="4209" ht="24.95" customHeight="1"/>
    <row r="4210" ht="24.95" customHeight="1"/>
    <row r="4211" ht="24.95" customHeight="1"/>
    <row r="4212" ht="24.95" customHeight="1"/>
    <row r="4213" ht="24.95" customHeight="1"/>
    <row r="4214" ht="24.95" customHeight="1"/>
    <row r="4215" ht="24.95" customHeight="1"/>
    <row r="4216" ht="24.95" customHeight="1"/>
    <row r="4217" ht="24.95" customHeight="1"/>
    <row r="4218" ht="24.95" customHeight="1"/>
    <row r="4219" ht="24.95" customHeight="1"/>
    <row r="4220" ht="24.95" customHeight="1"/>
    <row r="4221" ht="24.95" customHeight="1"/>
    <row r="4222" ht="24.95" customHeight="1"/>
    <row r="4223" ht="24.95" customHeight="1"/>
    <row r="4224" ht="24.95" customHeight="1"/>
    <row r="4225" ht="24.95" customHeight="1"/>
    <row r="4226" ht="24.95" customHeight="1"/>
    <row r="4227" ht="24.95" customHeight="1"/>
    <row r="4228" ht="24.95" customHeight="1"/>
    <row r="4229" ht="24.95" customHeight="1"/>
    <row r="4230" ht="24.95" customHeight="1"/>
    <row r="4231" ht="24.95" customHeight="1"/>
    <row r="4232" ht="24.95" customHeight="1"/>
    <row r="4233" ht="24.95" customHeight="1"/>
    <row r="4234" ht="24.95" customHeight="1"/>
    <row r="4235" ht="24.95" customHeight="1"/>
    <row r="4236" ht="24.95" customHeight="1"/>
    <row r="4237" ht="24.95" customHeight="1"/>
    <row r="4238" ht="24.95" customHeight="1"/>
    <row r="4239" ht="24.95" customHeight="1"/>
    <row r="4240" ht="24.95" customHeight="1"/>
    <row r="4241" ht="24.95" customHeight="1"/>
    <row r="4242" ht="24.95" customHeight="1"/>
    <row r="4243" ht="24.95" customHeight="1"/>
    <row r="4244" ht="24.95" customHeight="1"/>
    <row r="4245" ht="24.95" customHeight="1"/>
    <row r="4246" ht="24.95" customHeight="1"/>
    <row r="4247" ht="24.95" customHeight="1"/>
    <row r="4248" ht="24.95" customHeight="1"/>
    <row r="4249" ht="24.95" customHeight="1"/>
    <row r="4250" ht="24.95" customHeight="1"/>
    <row r="4251" ht="24.95" customHeight="1"/>
    <row r="4252" ht="24.95" customHeight="1"/>
    <row r="4253" ht="24.95" customHeight="1"/>
    <row r="4254" ht="24.95" customHeight="1"/>
    <row r="4255" ht="24.95" customHeight="1"/>
    <row r="4256" ht="24.95" customHeight="1"/>
    <row r="4257" ht="24.95" customHeight="1"/>
    <row r="4258" ht="24.95" customHeight="1"/>
    <row r="4259" ht="24.95" customHeight="1"/>
    <row r="4260" ht="24.95" customHeight="1"/>
    <row r="4261" ht="24.95" customHeight="1"/>
    <row r="4262" ht="24.95" customHeight="1"/>
    <row r="4263" ht="24.95" customHeight="1"/>
    <row r="4264" ht="24.95" customHeight="1"/>
    <row r="4265" ht="24.95" customHeight="1"/>
    <row r="4266" ht="24.95" customHeight="1"/>
    <row r="4267" ht="24.95" customHeight="1"/>
    <row r="4268" ht="24.95" customHeight="1"/>
    <row r="4269" ht="24.95" customHeight="1"/>
    <row r="4270" ht="24.95" customHeight="1"/>
    <row r="4271" ht="24.95" customHeight="1"/>
    <row r="4272" ht="24.95" customHeight="1"/>
    <row r="4273" ht="24.95" customHeight="1"/>
    <row r="4274" ht="24.95" customHeight="1"/>
    <row r="4275" ht="24.95" customHeight="1"/>
    <row r="4276" ht="24.95" customHeight="1"/>
    <row r="4277" ht="24.95" customHeight="1"/>
    <row r="4278" ht="24.95" customHeight="1"/>
    <row r="4279" ht="24.95" customHeight="1"/>
    <row r="4280" ht="24.95" customHeight="1"/>
    <row r="4281" ht="24.95" customHeight="1"/>
    <row r="4282" ht="24.95" customHeight="1"/>
    <row r="4283" ht="24.95" customHeight="1"/>
    <row r="4284" ht="24.95" customHeight="1"/>
    <row r="4285" ht="24.95" customHeight="1"/>
    <row r="4286" ht="24.95" customHeight="1"/>
    <row r="4287" ht="24.95" customHeight="1"/>
    <row r="4288" ht="24.95" customHeight="1"/>
    <row r="4289" ht="24.95" customHeight="1"/>
    <row r="4290" ht="24.95" customHeight="1"/>
    <row r="4291" ht="24.95" customHeight="1"/>
    <row r="4292" ht="24.95" customHeight="1"/>
    <row r="4293" ht="24.95" customHeight="1"/>
    <row r="4294" ht="24.95" customHeight="1"/>
    <row r="4295" ht="24.95" customHeight="1"/>
    <row r="4296" ht="24.95" customHeight="1"/>
    <row r="4297" ht="24.95" customHeight="1"/>
    <row r="4298" ht="24.95" customHeight="1"/>
    <row r="4299" ht="24.95" customHeight="1"/>
    <row r="4300" ht="24.95" customHeight="1"/>
    <row r="4301" ht="24.95" customHeight="1"/>
    <row r="4302" ht="24.95" customHeight="1"/>
    <row r="4303" ht="24.95" customHeight="1"/>
    <row r="4304" ht="24.95" customHeight="1"/>
    <row r="4305" ht="24.95" customHeight="1"/>
    <row r="4306" ht="24.95" customHeight="1"/>
    <row r="4307" ht="24.95" customHeight="1"/>
    <row r="4308" ht="24.95" customHeight="1"/>
    <row r="4309" ht="24.95" customHeight="1"/>
    <row r="4310" ht="24.95" customHeight="1"/>
    <row r="4311" ht="24.95" customHeight="1"/>
    <row r="4312" ht="24.95" customHeight="1"/>
    <row r="4313" ht="24.95" customHeight="1"/>
    <row r="4314" ht="24.95" customHeight="1"/>
    <row r="4315" ht="24.95" customHeight="1"/>
    <row r="4316" ht="24.95" customHeight="1"/>
    <row r="4317" ht="24.95" customHeight="1"/>
    <row r="4318" ht="24.95" customHeight="1"/>
    <row r="4319" ht="24.95" customHeight="1"/>
    <row r="4320" ht="24.95" customHeight="1"/>
    <row r="4321" ht="24.95" customHeight="1"/>
    <row r="4322" ht="24.95" customHeight="1"/>
    <row r="4323" ht="24.95" customHeight="1"/>
    <row r="4324" ht="24.95" customHeight="1"/>
    <row r="4325" ht="24.95" customHeight="1"/>
    <row r="4326" ht="24.95" customHeight="1"/>
    <row r="4327" ht="24.95" customHeight="1"/>
    <row r="4328" ht="24.95" customHeight="1"/>
    <row r="4329" ht="24.95" customHeight="1"/>
    <row r="4330" ht="24.95" customHeight="1"/>
    <row r="4331" ht="24.95" customHeight="1"/>
    <row r="4332" ht="24.95" customHeight="1"/>
    <row r="4333" ht="24.95" customHeight="1"/>
    <row r="4334" ht="24.95" customHeight="1"/>
    <row r="4335" ht="24.95" customHeight="1"/>
    <row r="4336" ht="24.95" customHeight="1"/>
    <row r="4337" ht="24.95" customHeight="1"/>
    <row r="4338" ht="24.95" customHeight="1"/>
    <row r="4339" ht="24.95" customHeight="1"/>
    <row r="4340" ht="24.95" customHeight="1"/>
    <row r="4341" ht="24.95" customHeight="1"/>
    <row r="4342" ht="24.95" customHeight="1"/>
    <row r="4343" ht="24.95" customHeight="1"/>
    <row r="4344" ht="24.95" customHeight="1"/>
    <row r="4345" ht="24.95" customHeight="1"/>
    <row r="4346" ht="24.95" customHeight="1"/>
    <row r="4347" ht="24.95" customHeight="1"/>
    <row r="4348" ht="24.95" customHeight="1"/>
    <row r="4349" ht="24.95" customHeight="1"/>
    <row r="4350" ht="24.95" customHeight="1"/>
    <row r="4351" ht="24.95" customHeight="1"/>
    <row r="4352" ht="24.95" customHeight="1"/>
    <row r="4353" ht="24.95" customHeight="1"/>
    <row r="4354" ht="24.95" customHeight="1"/>
    <row r="4355" ht="24.95" customHeight="1"/>
    <row r="4356" ht="24.95" customHeight="1"/>
    <row r="4357" ht="24.95" customHeight="1"/>
    <row r="4358" ht="24.95" customHeight="1"/>
    <row r="4359" ht="24.95" customHeight="1"/>
    <row r="4360" ht="24.95" customHeight="1"/>
    <row r="4361" ht="24.95" customHeight="1"/>
    <row r="4362" ht="24.95" customHeight="1"/>
    <row r="4363" ht="24.95" customHeight="1"/>
    <row r="4364" ht="24.95" customHeight="1"/>
    <row r="4365" ht="24.95" customHeight="1"/>
    <row r="4366" ht="24.95" customHeight="1"/>
    <row r="4367" ht="24.95" customHeight="1"/>
    <row r="4368" ht="24.95" customHeight="1"/>
    <row r="4369" ht="24.95" customHeight="1"/>
    <row r="4370" ht="24.95" customHeight="1"/>
    <row r="4371" ht="24.95" customHeight="1"/>
    <row r="4372" ht="24.95" customHeight="1"/>
    <row r="4373" ht="24.95" customHeight="1"/>
    <row r="4374" ht="24.95" customHeight="1"/>
    <row r="4375" ht="24.95" customHeight="1"/>
    <row r="4376" ht="24.95" customHeight="1"/>
    <row r="4377" ht="24.95" customHeight="1"/>
    <row r="4378" ht="24.95" customHeight="1"/>
    <row r="4379" ht="24.95" customHeight="1"/>
    <row r="4380" ht="24.95" customHeight="1"/>
    <row r="4381" ht="24.95" customHeight="1"/>
    <row r="4382" ht="24.95" customHeight="1"/>
    <row r="4383" ht="24.95" customHeight="1"/>
    <row r="4384" ht="24.95" customHeight="1"/>
    <row r="4385" ht="24.95" customHeight="1"/>
    <row r="4386" ht="24.95" customHeight="1"/>
    <row r="4387" ht="24.95" customHeight="1"/>
    <row r="4388" ht="24.95" customHeight="1"/>
    <row r="4389" ht="24.95" customHeight="1"/>
    <row r="4390" ht="24.95" customHeight="1"/>
    <row r="4391" ht="24.95" customHeight="1"/>
    <row r="4392" ht="24.95" customHeight="1"/>
    <row r="4393" ht="24.95" customHeight="1"/>
    <row r="4394" ht="24.95" customHeight="1"/>
    <row r="4395" ht="24.95" customHeight="1"/>
    <row r="4396" ht="24.95" customHeight="1"/>
    <row r="4397" ht="24.95" customHeight="1"/>
    <row r="4398" ht="24.95" customHeight="1"/>
    <row r="4399" ht="24.95" customHeight="1"/>
    <row r="4400" ht="24.95" customHeight="1"/>
    <row r="4401" ht="24.95" customHeight="1"/>
    <row r="4402" ht="24.95" customHeight="1"/>
    <row r="4403" ht="24.95" customHeight="1"/>
    <row r="4404" ht="24.95" customHeight="1"/>
    <row r="4405" ht="24.95" customHeight="1"/>
    <row r="4406" ht="24.95" customHeight="1"/>
    <row r="4407" ht="24.95" customHeight="1"/>
    <row r="4408" ht="24.95" customHeight="1"/>
    <row r="4409" ht="24.95" customHeight="1"/>
    <row r="4410" ht="24.95" customHeight="1"/>
    <row r="4411" ht="24.95" customHeight="1"/>
    <row r="4412" ht="24.95" customHeight="1"/>
    <row r="4413" ht="24.95" customHeight="1"/>
    <row r="4414" ht="24.95" customHeight="1"/>
    <row r="4415" ht="24.95" customHeight="1"/>
    <row r="4416" ht="24.95" customHeight="1"/>
    <row r="4417" ht="24.95" customHeight="1"/>
    <row r="4418" ht="24.95" customHeight="1"/>
    <row r="4419" ht="24.95" customHeight="1"/>
    <row r="4420" ht="24.95" customHeight="1"/>
    <row r="4421" ht="24.95" customHeight="1"/>
    <row r="4422" ht="24.95" customHeight="1"/>
    <row r="4423" ht="24.95" customHeight="1"/>
    <row r="4424" ht="24.95" customHeight="1"/>
    <row r="4425" ht="24.95" customHeight="1"/>
    <row r="4426" ht="24.95" customHeight="1"/>
    <row r="4427" ht="24.95" customHeight="1"/>
    <row r="4428" ht="24.95" customHeight="1"/>
    <row r="4429" ht="24.95" customHeight="1"/>
    <row r="4430" ht="24.95" customHeight="1"/>
    <row r="4431" ht="24.95" customHeight="1"/>
    <row r="4432" ht="24.95" customHeight="1"/>
    <row r="4433" ht="24.95" customHeight="1"/>
    <row r="4434" ht="24.95" customHeight="1"/>
    <row r="4435" ht="24.95" customHeight="1"/>
    <row r="4436" ht="24.95" customHeight="1"/>
    <row r="4437" ht="24.95" customHeight="1"/>
    <row r="4438" ht="24.95" customHeight="1"/>
    <row r="4439" ht="24.95" customHeight="1"/>
    <row r="4440" ht="24.95" customHeight="1"/>
    <row r="4441" ht="24.95" customHeight="1"/>
    <row r="4442" ht="24.95" customHeight="1"/>
    <row r="4443" ht="24.95" customHeight="1"/>
    <row r="4444" ht="24.95" customHeight="1"/>
    <row r="4445" ht="24.95" customHeight="1"/>
    <row r="4446" ht="24.95" customHeight="1"/>
    <row r="4447" ht="24.95" customHeight="1"/>
    <row r="4448" ht="24.95" customHeight="1"/>
    <row r="4449" ht="24.95" customHeight="1"/>
    <row r="4450" ht="24.95" customHeight="1"/>
    <row r="4451" ht="24.95" customHeight="1"/>
    <row r="4452" ht="24.95" customHeight="1"/>
    <row r="4453" ht="24.95" customHeight="1"/>
    <row r="4454" ht="24.95" customHeight="1"/>
    <row r="4455" ht="24.95" customHeight="1"/>
    <row r="4456" ht="24.95" customHeight="1"/>
    <row r="4457" ht="24.95" customHeight="1"/>
    <row r="4458" ht="24.95" customHeight="1"/>
    <row r="4459" ht="24.95" customHeight="1"/>
    <row r="4460" ht="24.95" customHeight="1"/>
    <row r="4461" ht="24.95" customHeight="1"/>
    <row r="4462" ht="24.95" customHeight="1"/>
    <row r="4463" ht="24.95" customHeight="1"/>
    <row r="4464" ht="24.95" customHeight="1"/>
    <row r="4465" ht="24.95" customHeight="1"/>
    <row r="4466" ht="24.95" customHeight="1"/>
    <row r="4467" ht="24.95" customHeight="1"/>
    <row r="4468" ht="24.95" customHeight="1"/>
    <row r="4469" ht="24.95" customHeight="1"/>
    <row r="4470" ht="24.95" customHeight="1"/>
    <row r="4471" ht="24.95" customHeight="1"/>
    <row r="4472" ht="24.95" customHeight="1"/>
    <row r="4473" ht="24.95" customHeight="1"/>
    <row r="4474" ht="24.95" customHeight="1"/>
    <row r="4475" ht="24.95" customHeight="1"/>
    <row r="4476" ht="24.95" customHeight="1"/>
    <row r="4477" ht="24.95" customHeight="1"/>
    <row r="4478" ht="24.95" customHeight="1"/>
    <row r="4479" ht="24.95" customHeight="1"/>
    <row r="4480" ht="24.95" customHeight="1"/>
    <row r="4481" ht="24.95" customHeight="1"/>
    <row r="4482" ht="24.95" customHeight="1"/>
    <row r="4483" ht="24.95" customHeight="1"/>
    <row r="4484" ht="24.95" customHeight="1"/>
    <row r="4485" ht="24.95" customHeight="1"/>
    <row r="4486" ht="24.95" customHeight="1"/>
    <row r="4487" ht="24.95" customHeight="1"/>
    <row r="4488" ht="24.95" customHeight="1"/>
    <row r="4489" ht="24.95" customHeight="1"/>
    <row r="4490" ht="24.95" customHeight="1"/>
    <row r="4491" ht="24.95" customHeight="1"/>
    <row r="4492" ht="24.95" customHeight="1"/>
    <row r="4493" ht="24.95" customHeight="1"/>
    <row r="4494" ht="24.95" customHeight="1"/>
    <row r="4495" ht="24.95" customHeight="1"/>
    <row r="4496" ht="24.95" customHeight="1"/>
    <row r="4497" ht="24.95" customHeight="1"/>
    <row r="4498" ht="24.95" customHeight="1"/>
    <row r="4499" ht="24.95" customHeight="1"/>
    <row r="4500" ht="24.95" customHeight="1"/>
    <row r="4501" ht="24.95" customHeight="1"/>
    <row r="4502" ht="24.95" customHeight="1"/>
    <row r="4503" ht="24.95" customHeight="1"/>
    <row r="4504" ht="24.95" customHeight="1"/>
    <row r="4505" ht="24.95" customHeight="1"/>
    <row r="4506" ht="24.95" customHeight="1"/>
    <row r="4507" ht="24.95" customHeight="1"/>
    <row r="4508" ht="24.95" customHeight="1"/>
    <row r="4509" ht="24.95" customHeight="1"/>
    <row r="4510" ht="24.95" customHeight="1"/>
    <row r="4511" ht="24.95" customHeight="1"/>
    <row r="4512" ht="24.95" customHeight="1"/>
    <row r="4513" ht="24.95" customHeight="1"/>
    <row r="4514" ht="24.95" customHeight="1"/>
    <row r="4515" ht="24.95" customHeight="1"/>
    <row r="4516" ht="24.95" customHeight="1"/>
    <row r="4517" ht="24.95" customHeight="1"/>
    <row r="4518" ht="24.95" customHeight="1"/>
    <row r="4519" ht="24.95" customHeight="1"/>
    <row r="4520" ht="24.95" customHeight="1"/>
    <row r="4521" ht="24.95" customHeight="1"/>
    <row r="4522" ht="24.95" customHeight="1"/>
    <row r="4523" ht="24.95" customHeight="1"/>
    <row r="4524" ht="24.95" customHeight="1"/>
    <row r="4525" ht="24.95" customHeight="1"/>
    <row r="4526" ht="24.95" customHeight="1"/>
    <row r="4527" ht="24.95" customHeight="1"/>
    <row r="4528" ht="24.95" customHeight="1"/>
    <row r="4529" ht="24.95" customHeight="1"/>
    <row r="4530" ht="24.95" customHeight="1"/>
    <row r="4531" ht="24.95" customHeight="1"/>
    <row r="4532" ht="24.95" customHeight="1"/>
    <row r="4533" ht="24.95" customHeight="1"/>
    <row r="4534" ht="24.95" customHeight="1"/>
    <row r="4535" ht="24.95" customHeight="1"/>
    <row r="4536" ht="24.95" customHeight="1"/>
    <row r="4537" ht="24.95" customHeight="1"/>
    <row r="4538" ht="24.95" customHeight="1"/>
    <row r="4539" ht="24.95" customHeight="1"/>
    <row r="4540" ht="24.95" customHeight="1"/>
    <row r="4541" ht="24.95" customHeight="1"/>
    <row r="4542" ht="24.95" customHeight="1"/>
    <row r="4543" ht="24.95" customHeight="1"/>
    <row r="4544" ht="24.95" customHeight="1"/>
    <row r="4545" ht="24.95" customHeight="1"/>
    <row r="4546" ht="24.95" customHeight="1"/>
    <row r="4547" ht="24.95" customHeight="1"/>
    <row r="4548" ht="24.95" customHeight="1"/>
    <row r="4549" ht="24.95" customHeight="1"/>
    <row r="4550" ht="24.95" customHeight="1"/>
    <row r="4551" ht="24.95" customHeight="1"/>
    <row r="4552" ht="24.95" customHeight="1"/>
    <row r="4553" ht="24.95" customHeight="1"/>
    <row r="4554" ht="24.95" customHeight="1"/>
    <row r="4555" ht="24.95" customHeight="1"/>
    <row r="4556" ht="24.95" customHeight="1"/>
    <row r="4557" ht="24.95" customHeight="1"/>
    <row r="4558" ht="24.95" customHeight="1"/>
    <row r="4559" ht="24.95" customHeight="1"/>
    <row r="4560" ht="24.95" customHeight="1"/>
    <row r="4561" ht="24.95" customHeight="1"/>
    <row r="4562" ht="24.95" customHeight="1"/>
    <row r="4563" ht="24.95" customHeight="1"/>
    <row r="4564" ht="24.95" customHeight="1"/>
    <row r="4565" ht="24.95" customHeight="1"/>
    <row r="4566" ht="24.95" customHeight="1"/>
    <row r="4567" ht="24.95" customHeight="1"/>
    <row r="4568" ht="24.95" customHeight="1"/>
    <row r="4569" ht="24.95" customHeight="1"/>
    <row r="4570" ht="24.95" customHeight="1"/>
    <row r="4571" ht="24.95" customHeight="1"/>
    <row r="4572" ht="24.95" customHeight="1"/>
    <row r="4573" ht="24.95" customHeight="1"/>
    <row r="4574" ht="24.95" customHeight="1"/>
    <row r="4575" ht="24.95" customHeight="1"/>
    <row r="4576" ht="24.95" customHeight="1"/>
    <row r="4577" ht="24.95" customHeight="1"/>
    <row r="4578" ht="24.95" customHeight="1"/>
    <row r="4579" ht="24.95" customHeight="1"/>
    <row r="4580" ht="24.95" customHeight="1"/>
    <row r="4581" ht="24.95" customHeight="1"/>
    <row r="4582" ht="24.95" customHeight="1"/>
    <row r="4583" ht="24.95" customHeight="1"/>
    <row r="4584" ht="24.95" customHeight="1"/>
    <row r="4585" ht="24.95" customHeight="1"/>
    <row r="4586" ht="24.95" customHeight="1"/>
    <row r="4587" ht="24.95" customHeight="1"/>
    <row r="4588" ht="24.95" customHeight="1"/>
    <row r="4589" ht="24.95" customHeight="1"/>
    <row r="4590" ht="24.95" customHeight="1"/>
    <row r="4591" ht="24.95" customHeight="1"/>
    <row r="4592" ht="24.95" customHeight="1"/>
    <row r="4593" ht="24.95" customHeight="1"/>
    <row r="4594" ht="24.95" customHeight="1"/>
    <row r="4595" ht="24.95" customHeight="1"/>
    <row r="4596" ht="24.95" customHeight="1"/>
    <row r="4597" ht="24.95" customHeight="1"/>
    <row r="4598" ht="24.95" customHeight="1"/>
    <row r="4599" ht="24.95" customHeight="1"/>
    <row r="4600" ht="24.95" customHeight="1"/>
    <row r="4601" ht="24.95" customHeight="1"/>
    <row r="4602" ht="24.95" customHeight="1"/>
    <row r="4603" ht="24.95" customHeight="1"/>
    <row r="4604" ht="24.95" customHeight="1"/>
    <row r="4605" ht="24.95" customHeight="1"/>
    <row r="4606" ht="24.95" customHeight="1"/>
    <row r="4607" ht="24.95" customHeight="1"/>
    <row r="4608" ht="24.95" customHeight="1"/>
    <row r="4609" ht="24.95" customHeight="1"/>
    <row r="4610" ht="24.95" customHeight="1"/>
    <row r="4611" ht="24.95" customHeight="1"/>
    <row r="4612" ht="24.95" customHeight="1"/>
    <row r="4613" ht="24.95" customHeight="1"/>
    <row r="4614" ht="24.95" customHeight="1"/>
    <row r="4615" ht="24.95" customHeight="1"/>
    <row r="4616" ht="24.95" customHeight="1"/>
    <row r="4617" ht="24.95" customHeight="1"/>
    <row r="4618" ht="24.95" customHeight="1"/>
    <row r="4619" ht="24.95" customHeight="1"/>
    <row r="4620" ht="24.95" customHeight="1"/>
    <row r="4621" ht="24.95" customHeight="1"/>
    <row r="4622" ht="24.95" customHeight="1"/>
    <row r="4623" ht="24.95" customHeight="1"/>
    <row r="4624" ht="24.95" customHeight="1"/>
    <row r="4625" ht="24.95" customHeight="1"/>
    <row r="4626" ht="24.95" customHeight="1"/>
    <row r="4627" ht="24.95" customHeight="1"/>
    <row r="4628" ht="24.95" customHeight="1"/>
    <row r="4629" ht="24.95" customHeight="1"/>
    <row r="4630" ht="24.95" customHeight="1"/>
    <row r="4631" ht="24.95" customHeight="1"/>
    <row r="4632" ht="24.95" customHeight="1"/>
    <row r="4633" ht="24.95" customHeight="1"/>
    <row r="4634" ht="24.95" customHeight="1"/>
    <row r="4635" ht="24.95" customHeight="1"/>
    <row r="4636" ht="24.95" customHeight="1"/>
    <row r="4637" ht="24.95" customHeight="1"/>
    <row r="4638" ht="24.95" customHeight="1"/>
    <row r="4639" ht="24.95" customHeight="1"/>
    <row r="4640" ht="24.95" customHeight="1"/>
    <row r="4641" ht="24.95" customHeight="1"/>
    <row r="4642" ht="24.95" customHeight="1"/>
    <row r="4643" ht="24.95" customHeight="1"/>
    <row r="4644" ht="24.95" customHeight="1"/>
    <row r="4645" ht="24.95" customHeight="1"/>
    <row r="4646" ht="24.95" customHeight="1"/>
    <row r="4647" ht="24.95" customHeight="1"/>
    <row r="4648" ht="24.95" customHeight="1"/>
    <row r="4649" ht="24.95" customHeight="1"/>
    <row r="4650" ht="24.95" customHeight="1"/>
    <row r="4651" ht="24.95" customHeight="1"/>
    <row r="4652" ht="24.95" customHeight="1"/>
    <row r="4653" ht="24.95" customHeight="1"/>
    <row r="4654" ht="24.95" customHeight="1"/>
    <row r="4655" ht="24.95" customHeight="1"/>
    <row r="4656" ht="24.95" customHeight="1"/>
    <row r="4657" ht="24.95" customHeight="1"/>
    <row r="4658" ht="24.95" customHeight="1"/>
    <row r="4659" ht="24.95" customHeight="1"/>
    <row r="4660" ht="24.95" customHeight="1"/>
    <row r="4661" ht="24.95" customHeight="1"/>
    <row r="4662" ht="24.95" customHeight="1"/>
    <row r="4663" ht="24.95" customHeight="1"/>
    <row r="4664" ht="24.95" customHeight="1"/>
    <row r="4665" ht="24.95" customHeight="1"/>
    <row r="4666" ht="24.95" customHeight="1"/>
    <row r="4667" ht="24.95" customHeight="1"/>
    <row r="4668" ht="24.95" customHeight="1"/>
    <row r="4669" ht="24.95" customHeight="1"/>
    <row r="4670" ht="24.95" customHeight="1"/>
    <row r="4671" ht="24.95" customHeight="1"/>
    <row r="4672" ht="24.95" customHeight="1"/>
    <row r="4673" ht="24.95" customHeight="1"/>
    <row r="4674" ht="24.95" customHeight="1"/>
    <row r="4675" ht="24.95" customHeight="1"/>
    <row r="4676" ht="24.95" customHeight="1"/>
    <row r="4677" ht="24.95" customHeight="1"/>
    <row r="4678" ht="24.95" customHeight="1"/>
    <row r="4679" ht="24.95" customHeight="1"/>
    <row r="4680" ht="24.95" customHeight="1"/>
    <row r="4681" ht="24.95" customHeight="1"/>
    <row r="4682" ht="24.95" customHeight="1"/>
    <row r="4683" ht="24.95" customHeight="1"/>
    <row r="4684" ht="24.95" customHeight="1"/>
    <row r="4685" ht="24.95" customHeight="1"/>
    <row r="4686" ht="24.95" customHeight="1"/>
    <row r="4687" ht="24.95" customHeight="1"/>
    <row r="4688" ht="24.95" customHeight="1"/>
    <row r="4689" ht="24.95" customHeight="1"/>
    <row r="4690" ht="24.95" customHeight="1"/>
    <row r="4691" ht="24.95" customHeight="1"/>
    <row r="4692" ht="24.95" customHeight="1"/>
    <row r="4693" ht="24.95" customHeight="1"/>
    <row r="4694" ht="24.95" customHeight="1"/>
    <row r="4695" ht="24.95" customHeight="1"/>
    <row r="4696" ht="24.95" customHeight="1"/>
    <row r="4697" ht="24.95" customHeight="1"/>
    <row r="4698" ht="24.95" customHeight="1"/>
    <row r="4699" ht="24.95" customHeight="1"/>
    <row r="4700" ht="24.95" customHeight="1"/>
    <row r="4701" ht="24.95" customHeight="1"/>
    <row r="4702" ht="24.95" customHeight="1"/>
    <row r="4703" ht="24.95" customHeight="1"/>
    <row r="4704" ht="24.95" customHeight="1"/>
    <row r="4705" ht="24.95" customHeight="1"/>
    <row r="4706" ht="24.95" customHeight="1"/>
    <row r="4707" ht="24.95" customHeight="1"/>
    <row r="4708" ht="24.95" customHeight="1"/>
    <row r="4709" ht="24.95" customHeight="1"/>
    <row r="4710" ht="24.95" customHeight="1"/>
    <row r="4711" ht="24.95" customHeight="1"/>
    <row r="4712" ht="24.95" customHeight="1"/>
    <row r="4713" ht="24.95" customHeight="1"/>
    <row r="4714" ht="24.95" customHeight="1"/>
    <row r="4715" ht="24.95" customHeight="1"/>
    <row r="4716" ht="24.95" customHeight="1"/>
    <row r="4717" ht="24.95" customHeight="1"/>
    <row r="4718" ht="24.95" customHeight="1"/>
    <row r="4719" ht="24.95" customHeight="1"/>
    <row r="4720" ht="24.95" customHeight="1"/>
    <row r="4721" ht="24.95" customHeight="1"/>
    <row r="4722" ht="24.95" customHeight="1"/>
    <row r="4723" ht="24.95" customHeight="1"/>
    <row r="4724" ht="24.95" customHeight="1"/>
    <row r="4725" ht="24.95" customHeight="1"/>
    <row r="4726" ht="24.95" customHeight="1"/>
    <row r="4727" ht="24.95" customHeight="1"/>
    <row r="4728" ht="24.95" customHeight="1"/>
    <row r="4729" ht="24.95" customHeight="1"/>
    <row r="4730" ht="24.95" customHeight="1"/>
    <row r="4731" ht="24.95" customHeight="1"/>
    <row r="4732" ht="24.95" customHeight="1"/>
    <row r="4733" ht="24.95" customHeight="1"/>
    <row r="4734" ht="24.95" customHeight="1"/>
    <row r="4735" ht="24.95" customHeight="1"/>
    <row r="4736" ht="24.95" customHeight="1"/>
    <row r="4737" ht="24.95" customHeight="1"/>
    <row r="4738" ht="24.95" customHeight="1"/>
    <row r="4739" ht="24.95" customHeight="1"/>
    <row r="4740" ht="24.95" customHeight="1"/>
    <row r="4741" ht="24.95" customHeight="1"/>
    <row r="4742" ht="24.95" customHeight="1"/>
    <row r="4743" ht="24.95" customHeight="1"/>
    <row r="4744" ht="24.95" customHeight="1"/>
    <row r="4745" ht="24.95" customHeight="1"/>
    <row r="4746" ht="24.95" customHeight="1"/>
    <row r="4747" ht="24.95" customHeight="1"/>
    <row r="4748" ht="24.95" customHeight="1"/>
    <row r="4749" ht="24.95" customHeight="1"/>
    <row r="4750" ht="24.95" customHeight="1"/>
    <row r="4751" ht="24.95" customHeight="1"/>
    <row r="4752" ht="24.95" customHeight="1"/>
    <row r="4753" ht="24.95" customHeight="1"/>
    <row r="4754" ht="24.95" customHeight="1"/>
    <row r="4755" ht="24.95" customHeight="1"/>
    <row r="4756" ht="24.95" customHeight="1"/>
    <row r="4757" ht="24.95" customHeight="1"/>
    <row r="4758" ht="24.95" customHeight="1"/>
    <row r="4759" ht="24.95" customHeight="1"/>
    <row r="4760" ht="24.95" customHeight="1"/>
    <row r="4761" ht="24.95" customHeight="1"/>
    <row r="4762" ht="24.95" customHeight="1"/>
    <row r="4763" ht="24.95" customHeight="1"/>
    <row r="4764" ht="24.95" customHeight="1"/>
    <row r="4765" ht="24.95" customHeight="1"/>
    <row r="4766" ht="24.95" customHeight="1"/>
    <row r="4767" ht="24.95" customHeight="1"/>
    <row r="4768" ht="24.95" customHeight="1"/>
    <row r="4769" ht="24.95" customHeight="1"/>
    <row r="4770" ht="24.95" customHeight="1"/>
    <row r="4771" ht="24.95" customHeight="1"/>
    <row r="4772" ht="24.95" customHeight="1"/>
    <row r="4773" ht="24.95" customHeight="1"/>
    <row r="4774" ht="24.95" customHeight="1"/>
    <row r="4775" ht="24.95" customHeight="1"/>
    <row r="4776" ht="24.95" customHeight="1"/>
    <row r="4777" ht="24.95" customHeight="1"/>
    <row r="4778" ht="24.95" customHeight="1"/>
    <row r="4779" ht="24.95" customHeight="1"/>
    <row r="4780" ht="24.95" customHeight="1"/>
    <row r="4781" ht="24.95" customHeight="1"/>
    <row r="4782" ht="24.95" customHeight="1"/>
    <row r="4783" ht="24.95" customHeight="1"/>
    <row r="4784" ht="24.95" customHeight="1"/>
    <row r="4785" ht="24.95" customHeight="1"/>
    <row r="4786" ht="24.95" customHeight="1"/>
    <row r="4787" ht="24.95" customHeight="1"/>
    <row r="4788" ht="24.95" customHeight="1"/>
    <row r="4789" ht="24.95" customHeight="1"/>
    <row r="4790" ht="24.95" customHeight="1"/>
    <row r="4791" ht="24.95" customHeight="1"/>
    <row r="4792" ht="24.95" customHeight="1"/>
    <row r="4793" ht="24.95" customHeight="1"/>
    <row r="4794" ht="24.95" customHeight="1"/>
    <row r="4795" ht="24.95" customHeight="1"/>
    <row r="4796" ht="24.95" customHeight="1"/>
    <row r="4797" ht="24.95" customHeight="1"/>
    <row r="4798" ht="24.95" customHeight="1"/>
    <row r="4799" ht="24.95" customHeight="1"/>
    <row r="4800" ht="24.95" customHeight="1"/>
    <row r="4801" ht="24.95" customHeight="1"/>
    <row r="4802" ht="24.95" customHeight="1"/>
    <row r="4803" ht="24.95" customHeight="1"/>
    <row r="4804" ht="24.95" customHeight="1"/>
    <row r="4805" ht="24.95" customHeight="1"/>
    <row r="4806" ht="24.95" customHeight="1"/>
    <row r="4807" ht="24.95" customHeight="1"/>
    <row r="4808" ht="24.95" customHeight="1"/>
    <row r="4809" ht="24.95" customHeight="1"/>
    <row r="4810" ht="24.95" customHeight="1"/>
    <row r="4811" ht="24.95" customHeight="1"/>
    <row r="4812" ht="24.95" customHeight="1"/>
    <row r="4813" ht="24.95" customHeight="1"/>
    <row r="4814" ht="24.95" customHeight="1"/>
    <row r="4815" ht="24.95" customHeight="1"/>
    <row r="4816" ht="24.95" customHeight="1"/>
    <row r="4817" ht="24.95" customHeight="1"/>
    <row r="4818" ht="24.95" customHeight="1"/>
  </sheetData>
  <autoFilter ref="A3:C1313">
    <extLst/>
  </autoFilter>
  <mergeCells count="1">
    <mergeCell ref="A1:C1"/>
  </mergeCells>
  <printOptions horizontalCentered="1"/>
  <pageMargins left="0.78740157480315" right="0.78740157480315" top="0.905511811023622" bottom="0.708661417322835" header="0.31496062992126" footer="0.31496062992126"/>
  <pageSetup paperSize="9" firstPageNumber="4" orientation="portrait" useFirstPageNumber="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3"/>
  <sheetViews>
    <sheetView workbookViewId="0">
      <selection activeCell="C15" sqref="C15"/>
    </sheetView>
  </sheetViews>
  <sheetFormatPr defaultColWidth="8.75" defaultRowHeight="15.6" outlineLevelCol="4"/>
  <cols>
    <col min="1" max="1" width="14" style="222" customWidth="1"/>
    <col min="2" max="2" width="51.25" style="222" customWidth="1"/>
    <col min="3" max="3" width="15.2" style="222" customWidth="1"/>
    <col min="4" max="5" width="8.75" style="222" hidden="1" customWidth="1"/>
    <col min="6" max="16384" width="8.75" style="222"/>
  </cols>
  <sheetData>
    <row r="1" s="218" customFormat="1" ht="35.1" customHeight="1" spans="1:3">
      <c r="A1" s="260" t="s">
        <v>1152</v>
      </c>
      <c r="B1" s="260"/>
      <c r="C1" s="260"/>
    </row>
    <row r="2" s="259" customFormat="1" ht="20.1" customHeight="1" spans="1:3">
      <c r="A2" s="261"/>
      <c r="B2" s="261"/>
      <c r="C2" s="262" t="s">
        <v>1</v>
      </c>
    </row>
    <row r="3" ht="12" customHeight="1" spans="1:5">
      <c r="A3" s="263" t="s">
        <v>112</v>
      </c>
      <c r="B3" s="264" t="s">
        <v>23</v>
      </c>
      <c r="C3" s="265" t="s">
        <v>157</v>
      </c>
      <c r="D3" s="266"/>
      <c r="E3" s="267"/>
    </row>
    <row r="4" ht="12" customHeight="1" spans="1:5">
      <c r="A4" s="268"/>
      <c r="B4" s="269"/>
      <c r="C4" s="270"/>
      <c r="D4" s="271" t="s">
        <v>1153</v>
      </c>
      <c r="E4" s="272" t="s">
        <v>1154</v>
      </c>
    </row>
    <row r="5" ht="25.75" customHeight="1" spans="1:5">
      <c r="A5" s="273"/>
      <c r="B5" s="228" t="s">
        <v>158</v>
      </c>
      <c r="C5" s="274">
        <f>C6+C11+C22+C30+C37+C41+C44+C48+C53+C59+C63+C68</f>
        <v>52756</v>
      </c>
      <c r="D5" s="275">
        <f>SUM(D6,D11,D22,D30,D37,D41,D44,D48,D53,D59,D63,D68)</f>
        <v>52756</v>
      </c>
      <c r="E5" s="230">
        <f>SUM(E6,E11,E22,E30,E37,E41,E44,E48,E53,E59,E63,E68)</f>
        <v>0</v>
      </c>
    </row>
    <row r="6" ht="25.75" customHeight="1" spans="1:5">
      <c r="A6" s="273">
        <v>501</v>
      </c>
      <c r="B6" s="229" t="s">
        <v>1155</v>
      </c>
      <c r="C6" s="274">
        <f>SUM(C7:C10)</f>
        <v>23141</v>
      </c>
      <c r="D6" s="275">
        <f>SUM(D7:D10)</f>
        <v>23141</v>
      </c>
      <c r="E6" s="230">
        <f>SUM(E7:E10)</f>
        <v>0</v>
      </c>
    </row>
    <row r="7" ht="25.75" customHeight="1" spans="1:5">
      <c r="A7" s="273">
        <v>50101</v>
      </c>
      <c r="B7" s="231" t="s">
        <v>1156</v>
      </c>
      <c r="C7" s="274">
        <f t="shared" ref="C7:C10" si="0">D7+E7</f>
        <v>12146</v>
      </c>
      <c r="D7" s="275">
        <v>12146</v>
      </c>
      <c r="E7" s="230">
        <v>0</v>
      </c>
    </row>
    <row r="8" ht="25.75" customHeight="1" spans="1:5">
      <c r="A8" s="273">
        <v>50102</v>
      </c>
      <c r="B8" s="231" t="s">
        <v>1157</v>
      </c>
      <c r="C8" s="274">
        <f t="shared" si="0"/>
        <v>3243</v>
      </c>
      <c r="D8" s="275">
        <v>3243</v>
      </c>
      <c r="E8" s="230">
        <v>0</v>
      </c>
    </row>
    <row r="9" ht="25.75" customHeight="1" spans="1:5">
      <c r="A9" s="273">
        <v>50103</v>
      </c>
      <c r="B9" s="231" t="s">
        <v>1158</v>
      </c>
      <c r="C9" s="274">
        <f t="shared" si="0"/>
        <v>1842</v>
      </c>
      <c r="D9" s="275">
        <v>1842</v>
      </c>
      <c r="E9" s="230">
        <v>0</v>
      </c>
    </row>
    <row r="10" ht="25.75" customHeight="1" spans="1:5">
      <c r="A10" s="273">
        <v>50199</v>
      </c>
      <c r="B10" s="231" t="s">
        <v>1159</v>
      </c>
      <c r="C10" s="274">
        <f t="shared" si="0"/>
        <v>5910</v>
      </c>
      <c r="D10" s="275">
        <v>5910</v>
      </c>
      <c r="E10" s="230">
        <v>0</v>
      </c>
    </row>
    <row r="11" ht="25.75" customHeight="1" spans="1:5">
      <c r="A11" s="273">
        <v>502</v>
      </c>
      <c r="B11" s="229" t="s">
        <v>1160</v>
      </c>
      <c r="C11" s="274">
        <f>SUM(C12:C21)</f>
        <v>29224</v>
      </c>
      <c r="D11" s="275">
        <f>SUM(D12:D21)</f>
        <v>29224</v>
      </c>
      <c r="E11" s="230">
        <f>SUM(E12:E21)</f>
        <v>0</v>
      </c>
    </row>
    <row r="12" ht="25.75" customHeight="1" spans="1:5">
      <c r="A12" s="273">
        <v>50201</v>
      </c>
      <c r="B12" s="231" t="s">
        <v>1161</v>
      </c>
      <c r="C12" s="274">
        <f t="shared" ref="C12:C21" si="1">D12+E12</f>
        <v>3067</v>
      </c>
      <c r="D12" s="275">
        <v>3067</v>
      </c>
      <c r="E12" s="230">
        <v>0</v>
      </c>
    </row>
    <row r="13" ht="25.75" customHeight="1" spans="1:5">
      <c r="A13" s="273">
        <v>50202</v>
      </c>
      <c r="B13" s="231" t="s">
        <v>1162</v>
      </c>
      <c r="C13" s="274">
        <f t="shared" si="1"/>
        <v>0</v>
      </c>
      <c r="D13" s="275">
        <v>0</v>
      </c>
      <c r="E13" s="230">
        <v>0</v>
      </c>
    </row>
    <row r="14" ht="25.75" customHeight="1" spans="1:5">
      <c r="A14" s="273">
        <v>50203</v>
      </c>
      <c r="B14" s="231" t="s">
        <v>1163</v>
      </c>
      <c r="C14" s="274">
        <f t="shared" si="1"/>
        <v>41</v>
      </c>
      <c r="D14" s="275">
        <v>41</v>
      </c>
      <c r="E14" s="230">
        <v>0</v>
      </c>
    </row>
    <row r="15" ht="25.75" customHeight="1" spans="1:5">
      <c r="A15" s="273">
        <v>50204</v>
      </c>
      <c r="B15" s="231" t="s">
        <v>1164</v>
      </c>
      <c r="C15" s="274">
        <f t="shared" si="1"/>
        <v>56</v>
      </c>
      <c r="D15" s="275">
        <v>56</v>
      </c>
      <c r="E15" s="230">
        <v>0</v>
      </c>
    </row>
    <row r="16" ht="25.75" customHeight="1" spans="1:5">
      <c r="A16" s="273">
        <v>50205</v>
      </c>
      <c r="B16" s="231" t="s">
        <v>1165</v>
      </c>
      <c r="C16" s="274">
        <f t="shared" si="1"/>
        <v>5433</v>
      </c>
      <c r="D16" s="275">
        <v>5433</v>
      </c>
      <c r="E16" s="230">
        <v>0</v>
      </c>
    </row>
    <row r="17" ht="25.75" customHeight="1" spans="1:5">
      <c r="A17" s="273">
        <v>50206</v>
      </c>
      <c r="B17" s="231" t="s">
        <v>1166</v>
      </c>
      <c r="C17" s="274">
        <f t="shared" si="1"/>
        <v>59</v>
      </c>
      <c r="D17" s="275">
        <v>59</v>
      </c>
      <c r="E17" s="230">
        <v>0</v>
      </c>
    </row>
    <row r="18" ht="25.75" customHeight="1" spans="1:5">
      <c r="A18" s="273">
        <v>50207</v>
      </c>
      <c r="B18" s="231" t="s">
        <v>1167</v>
      </c>
      <c r="C18" s="274">
        <f t="shared" si="1"/>
        <v>0</v>
      </c>
      <c r="D18" s="275">
        <v>0</v>
      </c>
      <c r="E18" s="230">
        <v>0</v>
      </c>
    </row>
    <row r="19" ht="25.75" customHeight="1" spans="1:5">
      <c r="A19" s="273">
        <v>50208</v>
      </c>
      <c r="B19" s="231" t="s">
        <v>1168</v>
      </c>
      <c r="C19" s="274">
        <f t="shared" si="1"/>
        <v>138</v>
      </c>
      <c r="D19" s="275">
        <v>138</v>
      </c>
      <c r="E19" s="230">
        <v>0</v>
      </c>
    </row>
    <row r="20" ht="25.75" customHeight="1" spans="1:5">
      <c r="A20" s="273">
        <v>50209</v>
      </c>
      <c r="B20" s="231" t="s">
        <v>1169</v>
      </c>
      <c r="C20" s="274">
        <f t="shared" si="1"/>
        <v>968</v>
      </c>
      <c r="D20" s="275">
        <v>968</v>
      </c>
      <c r="E20" s="230">
        <v>0</v>
      </c>
    </row>
    <row r="21" ht="25.75" customHeight="1" spans="1:5">
      <c r="A21" s="273">
        <v>50299</v>
      </c>
      <c r="B21" s="231" t="s">
        <v>1170</v>
      </c>
      <c r="C21" s="274">
        <f t="shared" si="1"/>
        <v>19462</v>
      </c>
      <c r="D21" s="275">
        <v>19462</v>
      </c>
      <c r="E21" s="230">
        <v>0</v>
      </c>
    </row>
    <row r="22" ht="25.75" hidden="1" customHeight="1" spans="1:5">
      <c r="A22" s="273">
        <v>503</v>
      </c>
      <c r="B22" s="229" t="s">
        <v>1171</v>
      </c>
      <c r="C22" s="274">
        <f>SUM(C23:C29)</f>
        <v>0</v>
      </c>
      <c r="D22" s="275">
        <f>SUM(D23:D29)</f>
        <v>0</v>
      </c>
      <c r="E22" s="230">
        <f>SUM(E23:E29)</f>
        <v>0</v>
      </c>
    </row>
    <row r="23" ht="25.75" hidden="1" customHeight="1" spans="1:5">
      <c r="A23" s="273">
        <v>50301</v>
      </c>
      <c r="B23" s="231" t="s">
        <v>1172</v>
      </c>
      <c r="C23" s="274">
        <f t="shared" ref="C23:C29" si="2">D23+E23</f>
        <v>0</v>
      </c>
      <c r="D23" s="275">
        <v>0</v>
      </c>
      <c r="E23" s="230">
        <v>0</v>
      </c>
    </row>
    <row r="24" ht="25.75" hidden="1" customHeight="1" spans="1:5">
      <c r="A24" s="273">
        <v>50302</v>
      </c>
      <c r="B24" s="231" t="s">
        <v>1173</v>
      </c>
      <c r="C24" s="274">
        <f t="shared" si="2"/>
        <v>0</v>
      </c>
      <c r="D24" s="275">
        <v>0</v>
      </c>
      <c r="E24" s="230">
        <v>0</v>
      </c>
    </row>
    <row r="25" ht="25.75" hidden="1" customHeight="1" spans="1:5">
      <c r="A25" s="273">
        <v>50303</v>
      </c>
      <c r="B25" s="231" t="s">
        <v>1174</v>
      </c>
      <c r="C25" s="274">
        <f t="shared" si="2"/>
        <v>0</v>
      </c>
      <c r="D25" s="275">
        <v>0</v>
      </c>
      <c r="E25" s="230">
        <v>0</v>
      </c>
    </row>
    <row r="26" ht="25.75" hidden="1" customHeight="1" spans="1:5">
      <c r="A26" s="273">
        <v>50305</v>
      </c>
      <c r="B26" s="231" t="s">
        <v>1175</v>
      </c>
      <c r="C26" s="274">
        <f t="shared" si="2"/>
        <v>0</v>
      </c>
      <c r="D26" s="275">
        <v>0</v>
      </c>
      <c r="E26" s="230">
        <v>0</v>
      </c>
    </row>
    <row r="27" ht="25.75" hidden="1" customHeight="1" spans="1:5">
      <c r="A27" s="273">
        <v>50306</v>
      </c>
      <c r="B27" s="231" t="s">
        <v>1176</v>
      </c>
      <c r="C27" s="274">
        <f t="shared" si="2"/>
        <v>0</v>
      </c>
      <c r="D27" s="275">
        <v>0</v>
      </c>
      <c r="E27" s="230">
        <v>0</v>
      </c>
    </row>
    <row r="28" ht="25.75" hidden="1" customHeight="1" spans="1:5">
      <c r="A28" s="273">
        <v>50307</v>
      </c>
      <c r="B28" s="231" t="s">
        <v>1177</v>
      </c>
      <c r="C28" s="274">
        <f t="shared" si="2"/>
        <v>0</v>
      </c>
      <c r="D28" s="275">
        <v>0</v>
      </c>
      <c r="E28" s="230">
        <v>0</v>
      </c>
    </row>
    <row r="29" ht="25.75" hidden="1" customHeight="1" spans="1:5">
      <c r="A29" s="273">
        <v>50399</v>
      </c>
      <c r="B29" s="231" t="s">
        <v>1178</v>
      </c>
      <c r="C29" s="274">
        <f t="shared" si="2"/>
        <v>0</v>
      </c>
      <c r="D29" s="275">
        <v>0</v>
      </c>
      <c r="E29" s="230">
        <v>0</v>
      </c>
    </row>
    <row r="30" ht="25.75" hidden="1" customHeight="1" spans="1:5">
      <c r="A30" s="273">
        <v>504</v>
      </c>
      <c r="B30" s="229" t="s">
        <v>1179</v>
      </c>
      <c r="C30" s="274">
        <f>SUM(C31:C36)</f>
        <v>0</v>
      </c>
      <c r="D30" s="275">
        <f>SUM(D31:D36)</f>
        <v>0</v>
      </c>
      <c r="E30" s="230">
        <f>SUM(E31:E36)</f>
        <v>0</v>
      </c>
    </row>
    <row r="31" ht="25.75" hidden="1" customHeight="1" spans="1:5">
      <c r="A31" s="273">
        <v>50401</v>
      </c>
      <c r="B31" s="231" t="s">
        <v>1172</v>
      </c>
      <c r="C31" s="274">
        <f t="shared" ref="C31:C36" si="3">D31+E31</f>
        <v>0</v>
      </c>
      <c r="D31" s="275">
        <v>0</v>
      </c>
      <c r="E31" s="230">
        <v>0</v>
      </c>
    </row>
    <row r="32" ht="25.75" hidden="1" customHeight="1" spans="1:5">
      <c r="A32" s="273">
        <v>50402</v>
      </c>
      <c r="B32" s="231" t="s">
        <v>1173</v>
      </c>
      <c r="C32" s="274">
        <f t="shared" si="3"/>
        <v>0</v>
      </c>
      <c r="D32" s="275">
        <v>0</v>
      </c>
      <c r="E32" s="230">
        <v>0</v>
      </c>
    </row>
    <row r="33" ht="25.75" hidden="1" customHeight="1" spans="1:5">
      <c r="A33" s="273">
        <v>50403</v>
      </c>
      <c r="B33" s="231" t="s">
        <v>1174</v>
      </c>
      <c r="C33" s="274">
        <f t="shared" si="3"/>
        <v>0</v>
      </c>
      <c r="D33" s="275">
        <v>0</v>
      </c>
      <c r="E33" s="230">
        <v>0</v>
      </c>
    </row>
    <row r="34" ht="25.75" hidden="1" customHeight="1" spans="1:5">
      <c r="A34" s="273">
        <v>50404</v>
      </c>
      <c r="B34" s="231" t="s">
        <v>1176</v>
      </c>
      <c r="C34" s="274">
        <f t="shared" si="3"/>
        <v>0</v>
      </c>
      <c r="D34" s="275">
        <v>0</v>
      </c>
      <c r="E34" s="230">
        <v>0</v>
      </c>
    </row>
    <row r="35" ht="25.75" hidden="1" customHeight="1" spans="1:5">
      <c r="A35" s="273">
        <v>50405</v>
      </c>
      <c r="B35" s="231" t="s">
        <v>1177</v>
      </c>
      <c r="C35" s="274">
        <f t="shared" si="3"/>
        <v>0</v>
      </c>
      <c r="D35" s="275">
        <v>0</v>
      </c>
      <c r="E35" s="230">
        <v>0</v>
      </c>
    </row>
    <row r="36" ht="25.75" hidden="1" customHeight="1" spans="1:5">
      <c r="A36" s="273">
        <v>50499</v>
      </c>
      <c r="B36" s="231" t="s">
        <v>1178</v>
      </c>
      <c r="C36" s="274">
        <f t="shared" si="3"/>
        <v>0</v>
      </c>
      <c r="D36" s="275">
        <v>0</v>
      </c>
      <c r="E36" s="230">
        <v>0</v>
      </c>
    </row>
    <row r="37" ht="25.75" customHeight="1" spans="1:5">
      <c r="A37" s="273">
        <v>505</v>
      </c>
      <c r="B37" s="229" t="s">
        <v>1180</v>
      </c>
      <c r="C37" s="274">
        <f>SUM(C38:C40)</f>
        <v>1</v>
      </c>
      <c r="D37" s="275">
        <f>SUM(D38:D40)</f>
        <v>1</v>
      </c>
      <c r="E37" s="230">
        <f>SUM(E38:E40)</f>
        <v>0</v>
      </c>
    </row>
    <row r="38" ht="25.75" customHeight="1" spans="1:5">
      <c r="A38" s="273">
        <v>50501</v>
      </c>
      <c r="B38" s="231" t="s">
        <v>1181</v>
      </c>
      <c r="C38" s="274">
        <f t="shared" ref="C38:C40" si="4">D38+E38</f>
        <v>1</v>
      </c>
      <c r="D38" s="275">
        <v>1</v>
      </c>
      <c r="E38" s="230">
        <v>0</v>
      </c>
    </row>
    <row r="39" ht="25.75" customHeight="1" spans="1:5">
      <c r="A39" s="273">
        <v>50502</v>
      </c>
      <c r="B39" s="231" t="s">
        <v>1182</v>
      </c>
      <c r="C39" s="274">
        <f t="shared" si="4"/>
        <v>0</v>
      </c>
      <c r="D39" s="275">
        <v>0</v>
      </c>
      <c r="E39" s="230">
        <v>0</v>
      </c>
    </row>
    <row r="40" ht="25.75" customHeight="1" spans="1:5">
      <c r="A40" s="273">
        <v>50599</v>
      </c>
      <c r="B40" s="231" t="s">
        <v>1183</v>
      </c>
      <c r="C40" s="274">
        <f t="shared" si="4"/>
        <v>0</v>
      </c>
      <c r="D40" s="275">
        <v>0</v>
      </c>
      <c r="E40" s="230">
        <v>0</v>
      </c>
    </row>
    <row r="41" ht="25.75" hidden="1" customHeight="1" spans="1:5">
      <c r="A41" s="273">
        <v>506</v>
      </c>
      <c r="B41" s="229" t="s">
        <v>1184</v>
      </c>
      <c r="C41" s="274">
        <f>SUM(C42:C43)</f>
        <v>0</v>
      </c>
      <c r="D41" s="275">
        <f>SUM(D42:D43)</f>
        <v>0</v>
      </c>
      <c r="E41" s="230">
        <f>SUM(E42:E43)</f>
        <v>0</v>
      </c>
    </row>
    <row r="42" ht="25.75" hidden="1" customHeight="1" spans="1:5">
      <c r="A42" s="273">
        <v>50601</v>
      </c>
      <c r="B42" s="231" t="s">
        <v>1185</v>
      </c>
      <c r="C42" s="274">
        <f t="shared" ref="C42:C47" si="5">D42+E42</f>
        <v>0</v>
      </c>
      <c r="D42" s="275">
        <v>0</v>
      </c>
      <c r="E42" s="230">
        <v>0</v>
      </c>
    </row>
    <row r="43" ht="25.75" hidden="1" customHeight="1" spans="1:5">
      <c r="A43" s="273">
        <v>50602</v>
      </c>
      <c r="B43" s="231" t="s">
        <v>1186</v>
      </c>
      <c r="C43" s="274">
        <f t="shared" si="5"/>
        <v>0</v>
      </c>
      <c r="D43" s="275">
        <v>0</v>
      </c>
      <c r="E43" s="230">
        <v>0</v>
      </c>
    </row>
    <row r="44" ht="25.75" hidden="1" customHeight="1" spans="1:5">
      <c r="A44" s="273">
        <v>507</v>
      </c>
      <c r="B44" s="229" t="s">
        <v>1187</v>
      </c>
      <c r="C44" s="274">
        <f>SUM(C45:C47)</f>
        <v>0</v>
      </c>
      <c r="D44" s="275">
        <f>SUM(D45:D47)</f>
        <v>0</v>
      </c>
      <c r="E44" s="230">
        <f>SUM(E45:E47)</f>
        <v>0</v>
      </c>
    </row>
    <row r="45" ht="25.75" hidden="1" customHeight="1" spans="1:5">
      <c r="A45" s="273">
        <v>50701</v>
      </c>
      <c r="B45" s="231" t="s">
        <v>1188</v>
      </c>
      <c r="C45" s="274">
        <f t="shared" si="5"/>
        <v>0</v>
      </c>
      <c r="D45" s="275">
        <v>0</v>
      </c>
      <c r="E45" s="230">
        <v>0</v>
      </c>
    </row>
    <row r="46" ht="25.75" hidden="1" customHeight="1" spans="1:5">
      <c r="A46" s="273">
        <v>50702</v>
      </c>
      <c r="B46" s="231" t="s">
        <v>1189</v>
      </c>
      <c r="C46" s="274">
        <f t="shared" si="5"/>
        <v>0</v>
      </c>
      <c r="D46" s="275">
        <v>0</v>
      </c>
      <c r="E46" s="230">
        <v>0</v>
      </c>
    </row>
    <row r="47" ht="25.75" hidden="1" customHeight="1" spans="1:5">
      <c r="A47" s="273">
        <v>50799</v>
      </c>
      <c r="B47" s="231" t="s">
        <v>1190</v>
      </c>
      <c r="C47" s="274">
        <f t="shared" si="5"/>
        <v>0</v>
      </c>
      <c r="D47" s="275">
        <v>0</v>
      </c>
      <c r="E47" s="230">
        <v>0</v>
      </c>
    </row>
    <row r="48" ht="25.75" hidden="1" customHeight="1" spans="1:5">
      <c r="A48" s="273">
        <v>508</v>
      </c>
      <c r="B48" s="229" t="s">
        <v>1191</v>
      </c>
      <c r="C48" s="274">
        <f>SUM(C49:C52)</f>
        <v>0</v>
      </c>
      <c r="D48" s="275">
        <f>SUM(D49:D52)</f>
        <v>0</v>
      </c>
      <c r="E48" s="230">
        <f>SUM(E49:E52)</f>
        <v>0</v>
      </c>
    </row>
    <row r="49" ht="25.75" hidden="1" customHeight="1" spans="1:5">
      <c r="A49" s="273">
        <v>50803</v>
      </c>
      <c r="B49" s="231" t="s">
        <v>1192</v>
      </c>
      <c r="C49" s="274">
        <f t="shared" ref="C49:C52" si="6">D49+E49</f>
        <v>0</v>
      </c>
      <c r="D49" s="275">
        <v>0</v>
      </c>
      <c r="E49" s="230">
        <v>0</v>
      </c>
    </row>
    <row r="50" ht="25.75" hidden="1" customHeight="1" spans="1:5">
      <c r="A50" s="273">
        <v>50804</v>
      </c>
      <c r="B50" s="231" t="s">
        <v>1193</v>
      </c>
      <c r="C50" s="274">
        <f t="shared" si="6"/>
        <v>0</v>
      </c>
      <c r="D50" s="275">
        <v>0</v>
      </c>
      <c r="E50" s="230">
        <v>0</v>
      </c>
    </row>
    <row r="51" ht="25.75" hidden="1" customHeight="1" spans="1:5">
      <c r="A51" s="273">
        <v>50805</v>
      </c>
      <c r="B51" s="231" t="s">
        <v>1194</v>
      </c>
      <c r="C51" s="274">
        <f t="shared" si="6"/>
        <v>0</v>
      </c>
      <c r="D51" s="275">
        <v>0</v>
      </c>
      <c r="E51" s="230">
        <v>0</v>
      </c>
    </row>
    <row r="52" ht="25.75" hidden="1" customHeight="1" spans="1:5">
      <c r="A52" s="273">
        <v>50899</v>
      </c>
      <c r="B52" s="231" t="s">
        <v>1195</v>
      </c>
      <c r="C52" s="274">
        <f t="shared" si="6"/>
        <v>0</v>
      </c>
      <c r="D52" s="275">
        <v>0</v>
      </c>
      <c r="E52" s="230">
        <v>0</v>
      </c>
    </row>
    <row r="53" ht="25.75" customHeight="1" spans="1:5">
      <c r="A53" s="273">
        <v>509</v>
      </c>
      <c r="B53" s="229" t="s">
        <v>1196</v>
      </c>
      <c r="C53" s="274">
        <f>SUM(C54:C58)</f>
        <v>390</v>
      </c>
      <c r="D53" s="275">
        <f>SUM(D54:D58)</f>
        <v>390</v>
      </c>
      <c r="E53" s="230">
        <f>SUM(E54:E58)</f>
        <v>0</v>
      </c>
    </row>
    <row r="54" ht="25.75" customHeight="1" spans="1:5">
      <c r="A54" s="273">
        <v>50901</v>
      </c>
      <c r="B54" s="231" t="s">
        <v>1197</v>
      </c>
      <c r="C54" s="274">
        <f t="shared" ref="C54:C58" si="7">D54+E54</f>
        <v>0</v>
      </c>
      <c r="D54" s="275">
        <v>0</v>
      </c>
      <c r="E54" s="230">
        <v>0</v>
      </c>
    </row>
    <row r="55" ht="25.75" customHeight="1" spans="1:5">
      <c r="A55" s="273">
        <v>50902</v>
      </c>
      <c r="B55" s="231" t="s">
        <v>1198</v>
      </c>
      <c r="C55" s="274">
        <f t="shared" si="7"/>
        <v>0</v>
      </c>
      <c r="D55" s="275">
        <v>0</v>
      </c>
      <c r="E55" s="230">
        <v>0</v>
      </c>
    </row>
    <row r="56" ht="25.75" customHeight="1" spans="1:5">
      <c r="A56" s="273">
        <v>50903</v>
      </c>
      <c r="B56" s="231" t="s">
        <v>1199</v>
      </c>
      <c r="C56" s="274">
        <f t="shared" si="7"/>
        <v>0</v>
      </c>
      <c r="D56" s="275">
        <v>0</v>
      </c>
      <c r="E56" s="230">
        <v>0</v>
      </c>
    </row>
    <row r="57" ht="25.75" customHeight="1" spans="1:5">
      <c r="A57" s="273">
        <v>50905</v>
      </c>
      <c r="B57" s="231" t="s">
        <v>1200</v>
      </c>
      <c r="C57" s="274">
        <f t="shared" si="7"/>
        <v>390</v>
      </c>
      <c r="D57" s="275">
        <v>390</v>
      </c>
      <c r="E57" s="230">
        <v>0</v>
      </c>
    </row>
    <row r="58" ht="25.75" customHeight="1" spans="1:5">
      <c r="A58" s="276">
        <v>50999</v>
      </c>
      <c r="B58" s="277" t="s">
        <v>1201</v>
      </c>
      <c r="C58" s="278">
        <f t="shared" si="7"/>
        <v>0</v>
      </c>
      <c r="D58" s="275">
        <v>0</v>
      </c>
      <c r="E58" s="230">
        <v>0</v>
      </c>
    </row>
    <row r="59" ht="25.75" hidden="1" customHeight="1" spans="1:5">
      <c r="A59" s="279">
        <v>510</v>
      </c>
      <c r="B59" s="280" t="s">
        <v>1202</v>
      </c>
      <c r="C59" s="281">
        <f>SUM(C60:C62)</f>
        <v>0</v>
      </c>
      <c r="D59" s="282">
        <f>SUM(D60:D62)</f>
        <v>0</v>
      </c>
      <c r="E59" s="230">
        <f>SUM(E60:E62)</f>
        <v>0</v>
      </c>
    </row>
    <row r="60" ht="25.75" hidden="1" customHeight="1" spans="1:5">
      <c r="A60" s="231">
        <v>51002</v>
      </c>
      <c r="B60" s="283" t="s">
        <v>1203</v>
      </c>
      <c r="C60" s="284">
        <f t="shared" ref="C60:C62" si="8">D60+E60</f>
        <v>0</v>
      </c>
      <c r="D60" s="230">
        <v>0</v>
      </c>
      <c r="E60" s="230">
        <v>0</v>
      </c>
    </row>
    <row r="61" ht="25.75" hidden="1" customHeight="1" spans="1:5">
      <c r="A61" s="231">
        <v>51003</v>
      </c>
      <c r="B61" s="283" t="s">
        <v>542</v>
      </c>
      <c r="C61" s="230">
        <f t="shared" si="8"/>
        <v>0</v>
      </c>
      <c r="D61" s="230">
        <v>0</v>
      </c>
      <c r="E61" s="230">
        <v>0</v>
      </c>
    </row>
    <row r="62" ht="25.75" hidden="1" customHeight="1" spans="1:5">
      <c r="A62" s="231">
        <v>51004</v>
      </c>
      <c r="B62" s="283" t="s">
        <v>1204</v>
      </c>
      <c r="C62" s="230">
        <f t="shared" si="8"/>
        <v>0</v>
      </c>
      <c r="D62" s="230">
        <v>0</v>
      </c>
      <c r="E62" s="230">
        <v>0</v>
      </c>
    </row>
    <row r="63" ht="25.75" hidden="1" customHeight="1" spans="1:5">
      <c r="A63" s="231">
        <v>511</v>
      </c>
      <c r="B63" s="285" t="s">
        <v>1205</v>
      </c>
      <c r="C63" s="230">
        <f>SUM(C64:C67)</f>
        <v>0</v>
      </c>
      <c r="D63" s="230">
        <f>SUM(D64:D67)</f>
        <v>0</v>
      </c>
      <c r="E63" s="230">
        <f>SUM(E64:E67)</f>
        <v>0</v>
      </c>
    </row>
    <row r="64" ht="25.75" hidden="1" customHeight="1" spans="1:5">
      <c r="A64" s="231">
        <v>51101</v>
      </c>
      <c r="B64" s="283" t="s">
        <v>1206</v>
      </c>
      <c r="C64" s="230">
        <f t="shared" ref="C64:C67" si="9">D64+E64</f>
        <v>0</v>
      </c>
      <c r="D64" s="230">
        <v>0</v>
      </c>
      <c r="E64" s="230">
        <v>0</v>
      </c>
    </row>
    <row r="65" ht="25.75" hidden="1" customHeight="1" spans="1:5">
      <c r="A65" s="231">
        <v>51102</v>
      </c>
      <c r="B65" s="283" t="s">
        <v>1207</v>
      </c>
      <c r="C65" s="230">
        <f t="shared" si="9"/>
        <v>0</v>
      </c>
      <c r="D65" s="230">
        <v>0</v>
      </c>
      <c r="E65" s="230">
        <v>0</v>
      </c>
    </row>
    <row r="66" ht="25.75" hidden="1" customHeight="1" spans="1:5">
      <c r="A66" s="231">
        <v>51103</v>
      </c>
      <c r="B66" s="283" t="s">
        <v>1208</v>
      </c>
      <c r="C66" s="230">
        <f t="shared" si="9"/>
        <v>0</v>
      </c>
      <c r="D66" s="230">
        <v>0</v>
      </c>
      <c r="E66" s="230">
        <v>0</v>
      </c>
    </row>
    <row r="67" ht="25.75" hidden="1" customHeight="1" spans="1:5">
      <c r="A67" s="231">
        <v>51104</v>
      </c>
      <c r="B67" s="283" t="s">
        <v>1209</v>
      </c>
      <c r="C67" s="230">
        <f t="shared" si="9"/>
        <v>0</v>
      </c>
      <c r="D67" s="230">
        <v>0</v>
      </c>
      <c r="E67" s="230">
        <v>0</v>
      </c>
    </row>
    <row r="68" ht="25.75" hidden="1" customHeight="1" spans="1:5">
      <c r="A68" s="231">
        <v>599</v>
      </c>
      <c r="B68" s="285" t="s">
        <v>135</v>
      </c>
      <c r="C68" s="230">
        <f>SUM(C69:C73)</f>
        <v>0</v>
      </c>
      <c r="D68" s="230">
        <f>SUM(D69:D73)</f>
        <v>0</v>
      </c>
      <c r="E68" s="230">
        <f>SUM(E69:E73)</f>
        <v>0</v>
      </c>
    </row>
    <row r="69" ht="25.75" hidden="1" customHeight="1" spans="1:5">
      <c r="A69" s="231">
        <v>59907</v>
      </c>
      <c r="B69" s="283" t="s">
        <v>1210</v>
      </c>
      <c r="C69" s="230">
        <f t="shared" ref="C69:C73" si="10">D69+E69</f>
        <v>0</v>
      </c>
      <c r="D69" s="230">
        <v>0</v>
      </c>
      <c r="E69" s="230">
        <v>0</v>
      </c>
    </row>
    <row r="70" ht="25.75" hidden="1" customHeight="1" spans="1:5">
      <c r="A70" s="231">
        <v>59908</v>
      </c>
      <c r="B70" s="283" t="s">
        <v>1211</v>
      </c>
      <c r="C70" s="230">
        <f t="shared" si="10"/>
        <v>0</v>
      </c>
      <c r="D70" s="230">
        <v>0</v>
      </c>
      <c r="E70" s="230">
        <v>0</v>
      </c>
    </row>
    <row r="71" ht="25.75" hidden="1" customHeight="1" spans="1:5">
      <c r="A71" s="231">
        <v>59909</v>
      </c>
      <c r="B71" s="283" t="s">
        <v>1212</v>
      </c>
      <c r="C71" s="230">
        <f t="shared" si="10"/>
        <v>0</v>
      </c>
      <c r="D71" s="230">
        <v>0</v>
      </c>
      <c r="E71" s="230">
        <v>0</v>
      </c>
    </row>
    <row r="72" ht="25.75" hidden="1" customHeight="1" spans="1:5">
      <c r="A72" s="231">
        <v>59910</v>
      </c>
      <c r="B72" s="283" t="s">
        <v>1213</v>
      </c>
      <c r="C72" s="230">
        <f t="shared" si="10"/>
        <v>0</v>
      </c>
      <c r="D72" s="230">
        <v>0</v>
      </c>
      <c r="E72" s="230">
        <v>0</v>
      </c>
    </row>
    <row r="73" ht="25.75" hidden="1" customHeight="1" spans="1:5">
      <c r="A73" s="231">
        <v>59999</v>
      </c>
      <c r="B73" s="283" t="s">
        <v>1004</v>
      </c>
      <c r="C73" s="230">
        <f t="shared" si="10"/>
        <v>0</v>
      </c>
      <c r="D73" s="230">
        <v>0</v>
      </c>
      <c r="E73" s="230">
        <v>0</v>
      </c>
    </row>
  </sheetData>
  <mergeCells count="4">
    <mergeCell ref="A1:C1"/>
    <mergeCell ref="A3:A4"/>
    <mergeCell ref="B3:B4"/>
    <mergeCell ref="C3:C4"/>
  </mergeCells>
  <printOptions horizontalCentered="1"/>
  <pageMargins left="0.78740157480315" right="0.78740157480315" top="0.905511811023622" bottom="0.708661417322835"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F9" sqref="F9"/>
    </sheetView>
  </sheetViews>
  <sheetFormatPr defaultColWidth="8.75" defaultRowHeight="15.6" outlineLevelCol="5"/>
  <cols>
    <col min="1" max="1" width="53.2" customWidth="1"/>
    <col min="2" max="2" width="13.75" customWidth="1"/>
  </cols>
  <sheetData>
    <row r="1" s="96" customFormat="1" ht="35.1" customHeight="1" spans="1:2">
      <c r="A1" s="255" t="s">
        <v>1214</v>
      </c>
      <c r="B1" s="255"/>
    </row>
    <row r="2" s="97" customFormat="1" ht="20.1" customHeight="1" spans="1:2">
      <c r="A2" s="125"/>
      <c r="B2" s="126" t="s">
        <v>1</v>
      </c>
    </row>
    <row r="3" ht="28" customHeight="1" spans="1:2">
      <c r="A3" s="188" t="s">
        <v>1215</v>
      </c>
      <c r="B3" s="190" t="s">
        <v>157</v>
      </c>
    </row>
    <row r="4" ht="25.75" customHeight="1" spans="1:2">
      <c r="A4" s="256" t="s">
        <v>1216</v>
      </c>
      <c r="B4" s="193">
        <v>0</v>
      </c>
    </row>
    <row r="5" ht="25.75" customHeight="1" spans="1:2">
      <c r="A5" s="257" t="s">
        <v>1217</v>
      </c>
      <c r="B5" s="193">
        <v>0</v>
      </c>
    </row>
    <row r="6" ht="25.75" customHeight="1" spans="1:2">
      <c r="A6" s="257" t="s">
        <v>1218</v>
      </c>
      <c r="B6" s="193">
        <v>0</v>
      </c>
    </row>
    <row r="7" ht="25.75" customHeight="1" spans="1:2">
      <c r="A7" s="257" t="s">
        <v>1219</v>
      </c>
      <c r="B7" s="193">
        <v>0</v>
      </c>
    </row>
    <row r="8" ht="25.75" customHeight="1" spans="1:6">
      <c r="A8" s="257" t="s">
        <v>1220</v>
      </c>
      <c r="B8" s="193">
        <v>0</v>
      </c>
      <c r="C8" s="64"/>
      <c r="D8" s="64"/>
      <c r="E8" s="64"/>
      <c r="F8" s="64"/>
    </row>
    <row r="9" ht="25.75" customHeight="1" spans="1:2">
      <c r="A9" s="257" t="s">
        <v>1221</v>
      </c>
      <c r="B9" s="193">
        <v>0</v>
      </c>
    </row>
    <row r="10" ht="25.75" customHeight="1" spans="1:2">
      <c r="A10" s="257" t="s">
        <v>1222</v>
      </c>
      <c r="B10" s="193">
        <v>0</v>
      </c>
    </row>
    <row r="11" ht="25.75" customHeight="1" spans="1:2">
      <c r="A11" s="257" t="s">
        <v>1223</v>
      </c>
      <c r="B11" s="193">
        <v>0</v>
      </c>
    </row>
    <row r="12" ht="25.75" customHeight="1" spans="1:2">
      <c r="A12" s="257" t="s">
        <v>1224</v>
      </c>
      <c r="B12" s="193">
        <v>0</v>
      </c>
    </row>
    <row r="13" customFormat="1" ht="25.75" customHeight="1" spans="1:2">
      <c r="A13" s="257" t="s">
        <v>1225</v>
      </c>
      <c r="B13" s="193">
        <v>0</v>
      </c>
    </row>
    <row r="14" customFormat="1" ht="25.75" customHeight="1" spans="1:2">
      <c r="A14" s="257" t="s">
        <v>1226</v>
      </c>
      <c r="B14" s="193">
        <v>0</v>
      </c>
    </row>
    <row r="15" customFormat="1" ht="25.75" customHeight="1" spans="1:2">
      <c r="A15" s="257" t="s">
        <v>1227</v>
      </c>
      <c r="B15" s="193">
        <v>0</v>
      </c>
    </row>
    <row r="16" customFormat="1" ht="25.75" customHeight="1" spans="1:2">
      <c r="A16" s="257" t="s">
        <v>1228</v>
      </c>
      <c r="B16" s="193">
        <v>0</v>
      </c>
    </row>
    <row r="17" customFormat="1" ht="25.75" customHeight="1" spans="1:2">
      <c r="A17" s="257" t="s">
        <v>1229</v>
      </c>
      <c r="B17" s="193">
        <v>0</v>
      </c>
    </row>
    <row r="18" customFormat="1" ht="25.75" customHeight="1" spans="1:2">
      <c r="A18" s="257" t="s">
        <v>1230</v>
      </c>
      <c r="B18" s="193">
        <v>0</v>
      </c>
    </row>
    <row r="19" customFormat="1" ht="25.75" customHeight="1" spans="1:2">
      <c r="A19" s="257" t="s">
        <v>1231</v>
      </c>
      <c r="B19" s="193">
        <v>0</v>
      </c>
    </row>
    <row r="20" customFormat="1" ht="25.75" customHeight="1" spans="1:2">
      <c r="A20" s="257" t="s">
        <v>1232</v>
      </c>
      <c r="B20" s="193">
        <v>0</v>
      </c>
    </row>
    <row r="21" customFormat="1" ht="25.75" customHeight="1" spans="1:2">
      <c r="A21" s="257" t="s">
        <v>1233</v>
      </c>
      <c r="B21" s="193">
        <v>0</v>
      </c>
    </row>
    <row r="22" customFormat="1" ht="25.75" customHeight="1" spans="1:2">
      <c r="A22" s="257" t="s">
        <v>1234</v>
      </c>
      <c r="B22" s="193">
        <v>0</v>
      </c>
    </row>
    <row r="23" customFormat="1" ht="25.75" customHeight="1" spans="1:2">
      <c r="A23" s="257" t="s">
        <v>1235</v>
      </c>
      <c r="B23" s="193">
        <v>0</v>
      </c>
    </row>
    <row r="24" customFormat="1" ht="25.75" customHeight="1" spans="1:2">
      <c r="A24" s="257" t="s">
        <v>1236</v>
      </c>
      <c r="B24" s="193">
        <v>0</v>
      </c>
    </row>
    <row r="25" customFormat="1" ht="25.75" customHeight="1" spans="1:2">
      <c r="A25" s="257" t="s">
        <v>312</v>
      </c>
      <c r="B25" s="193">
        <v>0</v>
      </c>
    </row>
    <row r="26" ht="25.75" customHeight="1" spans="1:2">
      <c r="A26" s="258"/>
      <c r="B26" s="201"/>
    </row>
    <row r="27" ht="27" customHeight="1" spans="1:1">
      <c r="A27" s="132" t="s">
        <v>1237</v>
      </c>
    </row>
  </sheetData>
  <printOptions horizontalCentered="1"/>
  <pageMargins left="0.78740157480315" right="0.78740157480315" top="0.905511811023622" bottom="0.708661417322835"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1.收入总表</vt:lpstr>
      <vt:lpstr>2.收入执行</vt:lpstr>
      <vt:lpstr>3.一般公共预算财政返还和转移支付表</vt:lpstr>
      <vt:lpstr>4.上级专项转移支付明细表</vt:lpstr>
      <vt:lpstr>5.支出总表 </vt:lpstr>
      <vt:lpstr>6.本级支出执行</vt:lpstr>
      <vt:lpstr>7.本级支出明细 (功能科目)</vt:lpstr>
      <vt:lpstr>8.一般公共预算基本支出</vt:lpstr>
      <vt:lpstr>9.一般公共预算专项转移支付表</vt:lpstr>
      <vt:lpstr>9.基金收入</vt:lpstr>
      <vt:lpstr>10.基金支出</vt:lpstr>
      <vt:lpstr>11.基金支出 (本级)</vt:lpstr>
      <vt:lpstr>12.基金支出执行（功能科目）</vt:lpstr>
      <vt:lpstr>基金支出明细</vt:lpstr>
      <vt:lpstr>13.政府性基金转移支付表</vt:lpstr>
      <vt:lpstr>14.国有资本经营预算收入</vt:lpstr>
      <vt:lpstr>15.国有资本经营预算支出</vt:lpstr>
      <vt:lpstr>16.国有资本经营预算支出 (本级)</vt:lpstr>
      <vt:lpstr>17.国有资本经营转移支付</vt:lpstr>
      <vt:lpstr>18.社保基金收入决算</vt:lpstr>
      <vt:lpstr>19.社保基金支出决算 </vt:lpstr>
      <vt:lpstr>20.平衡表</vt:lpstr>
      <vt:lpstr>21.地方政府债务发行及还本付息情况表</vt:lpstr>
      <vt:lpstr>22.新增债券项目情况表</vt:lpstr>
      <vt:lpstr>23.重点绩效项目评价明细表</vt:lpstr>
      <vt:lpstr>24.三公经费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午夜的挪威</cp:lastModifiedBy>
  <cp:revision>1</cp:revision>
  <dcterms:created xsi:type="dcterms:W3CDTF">2011-06-11T01:23:00Z</dcterms:created>
  <cp:lastPrinted>2022-07-29T09:06:00Z</cp:lastPrinted>
  <dcterms:modified xsi:type="dcterms:W3CDTF">2023-10-16T08:10:33Z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7A4C3584122846DCADEB991C498A12E6</vt:lpwstr>
  </property>
  <property fmtid="{D5CDD505-2E9C-101B-9397-08002B2CF9AE}" pid="4" name="KSOReadingLayout">
    <vt:bool>false</vt:bool>
  </property>
</Properties>
</file>