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<sst xmlns="http://schemas.openxmlformats.org/spreadsheetml/2006/main" count="59" uniqueCount="44">
  <si>
    <t>益阳高新区2024年1月份特困人员丧葬费报表</t>
  </si>
  <si>
    <t>序号</t>
  </si>
  <si>
    <t>社区（村）</t>
  </si>
  <si>
    <t>姓 名</t>
  </si>
  <si>
    <t>性别</t>
  </si>
  <si>
    <t>年龄</t>
  </si>
  <si>
    <t>特困类型</t>
  </si>
  <si>
    <t>丧葬费金额
（元）</t>
  </si>
  <si>
    <t xml:space="preserve">本次实发金额
（元）   </t>
  </si>
  <si>
    <t>领取人
姓 名</t>
  </si>
  <si>
    <t>备   注</t>
  </si>
  <si>
    <t>灵宝山社区</t>
  </si>
  <si>
    <t>丁伏中</t>
  </si>
  <si>
    <t>女</t>
  </si>
  <si>
    <t>农村特困</t>
  </si>
  <si>
    <t>周建明</t>
  </si>
  <si>
    <t>鱼形山村</t>
  </si>
  <si>
    <t>徐梅秀</t>
  </si>
  <si>
    <t>陈瑞林</t>
  </si>
  <si>
    <t>复兴村</t>
  </si>
  <si>
    <t>盛乐良</t>
  </si>
  <si>
    <t>男</t>
  </si>
  <si>
    <t>盛胜男</t>
  </si>
  <si>
    <t>王瑞端</t>
  </si>
  <si>
    <t>王兴求</t>
  </si>
  <si>
    <t>吴光辉</t>
  </si>
  <si>
    <t>吴建国</t>
  </si>
  <si>
    <t>鸦鹊塘村</t>
  </si>
  <si>
    <t>杨运南</t>
  </si>
  <si>
    <t>杨宇</t>
  </si>
  <si>
    <t>合   计</t>
  </si>
  <si>
    <t>制表：蔡竹芸</t>
  </si>
  <si>
    <t>审核：</t>
  </si>
  <si>
    <t>益阳高新区2024年1月份特困人员丧葬费汇总表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</si>
  <si>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</si>
  <si>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</si>
  <si>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</si>
  <si>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</si>
  <si>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</si>
  <si>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鱼形山街道</t>
  </si>
  <si>
    <t>谢林港镇</t>
  </si>
  <si>
    <t>高新区2024年1月份特困供养人员丧葬费
资  金  发  放</t>
  </si>
  <si>
    <t>花   名   册</t>
  </si>
  <si>
    <t>二○二四年一月</t>
  </si>
</sst>
</file>

<file path=xl/styles.xml><?xml version="1.0" encoding="utf-8"?>
<styleSheet xmlns="http://schemas.openxmlformats.org/spreadsheetml/2006/main">
  <numFmts count="16">
    <numFmt numFmtId="176" formatCode="_-* #,##0_-;\-* #,##0_-;_-* &quot;-&quot;_-;_-@_-"/>
    <numFmt numFmtId="177" formatCode="_(&quot;$&quot;* #,##0_);_(&quot;$&quot;* \(#,##0\);_(&quot;$&quot;* &quot;-&quot;_);_(@_)"/>
    <numFmt numFmtId="178" formatCode="#,##0.0_);\(#,##0.0\)"/>
    <numFmt numFmtId="42" formatCode="_ &quot;￥&quot;* #,##0_ ;_ &quot;￥&quot;* \-#,##0_ ;_ &quot;￥&quot;* &quot;-&quot;_ ;_ @_ "/>
    <numFmt numFmtId="179" formatCode="&quot;$&quot;#,##0.00_);[Red]\(&quot;$&quot;#,##0.00\)"/>
    <numFmt numFmtId="180" formatCode="&quot;$&quot;\ #,##0_-;[Red]&quot;$&quot;\ #,##0\-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#\ ??/??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_-* #,##0.00_-;\-* #,##0.00_-;_-* &quot;-&quot;??_-;_-@_-"/>
    <numFmt numFmtId="185" formatCode="_(&quot;$&quot;* #,##0.00_);_(&quot;$&quot;* \(#,##0.00\);_(&quot;$&quot;* &quot;-&quot;??_);_(@_)"/>
    <numFmt numFmtId="186" formatCode="&quot;$&quot;\ #,##0.00_-;[Red]&quot;$&quot;\ #,##0.00\-"/>
    <numFmt numFmtId="187" formatCode="&quot;$&quot;#,##0_);[Red]\(&quot;$&quot;#,##0\)"/>
  </numFmts>
  <fonts count="5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9"/>
      <name val="Arial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10"/>
      <name val="MS Sans Serif"/>
      <charset val="134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2"/>
      <name val="Arial"/>
      <charset val="134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2"/>
      <color indexed="9"/>
      <name val="Helv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81"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49" fontId="24" fillId="0" borderId="0"/>
    <xf numFmtId="0" fontId="25" fillId="3" borderId="0" applyNumberFormat="0" applyBorder="0" applyAlignment="0" applyProtection="0">
      <alignment vertical="center"/>
    </xf>
    <xf numFmtId="178" fontId="53" fillId="32" borderId="0"/>
    <xf numFmtId="0" fontId="24" fillId="0" borderId="0"/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10" fontId="46" fillId="18" borderId="2" applyNumberFormat="0" applyBorder="0" applyAlignment="0" applyProtection="0"/>
    <xf numFmtId="178" fontId="47" fillId="19" borderId="0"/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38" fontId="46" fillId="23" borderId="0" applyNumberFormat="0" applyBorder="0" applyAlignment="0" applyProtection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2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15" fontId="3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2" fillId="12" borderId="0" applyNumberFormat="0" applyFont="0" applyBorder="0" applyAlignment="0" applyProtection="0"/>
    <xf numFmtId="0" fontId="24" fillId="0" borderId="0"/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1" fillId="6" borderId="7">
      <protection locked="0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2" borderId="0" applyNumberFormat="0" applyBorder="0" applyAlignment="0" applyProtection="0">
      <alignment vertical="center"/>
    </xf>
    <xf numFmtId="3" fontId="41" fillId="0" borderId="0" applyNumberFormat="0" applyFill="0" applyBorder="0" applyAlignment="0" applyProtection="0"/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2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4" fontId="28" fillId="0" borderId="0">
      <alignment horizontal="center" wrapText="1"/>
      <protection locked="0"/>
    </xf>
    <xf numFmtId="0" fontId="24" fillId="0" borderId="0"/>
    <xf numFmtId="0" fontId="48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7" fontId="32" fillId="0" borderId="0" applyFont="0" applyFill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24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26" borderId="0" applyNumberFormat="0" applyBorder="0" applyAlignment="0" applyProtection="0">
      <alignment vertical="center"/>
    </xf>
    <xf numFmtId="0" fontId="24" fillId="0" borderId="0"/>
    <xf numFmtId="37" fontId="49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52" fillId="0" borderId="0"/>
    <xf numFmtId="0" fontId="25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34" borderId="16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49" fontId="24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0" borderId="0"/>
    <xf numFmtId="0" fontId="24" fillId="0" borderId="0"/>
    <xf numFmtId="0" fontId="29" fillId="21" borderId="0" applyNumberFormat="0" applyBorder="0" applyAlignment="0" applyProtection="0">
      <alignment vertical="center"/>
    </xf>
    <xf numFmtId="0" fontId="43" fillId="0" borderId="11">
      <alignment horizontal="center"/>
    </xf>
    <xf numFmtId="0" fontId="56" fillId="0" borderId="17" applyNumberFormat="0" applyFill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5" borderId="0" applyNumberFormat="0" applyBorder="0" applyAlignment="0" applyProtection="0">
      <alignment vertical="center"/>
    </xf>
    <xf numFmtId="49" fontId="24" fillId="0" borderId="0"/>
    <xf numFmtId="0" fontId="25" fillId="3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4" fillId="0" borderId="0"/>
    <xf numFmtId="0" fontId="57" fillId="34" borderId="18" applyNumberFormat="0" applyAlignment="0" applyProtection="0">
      <alignment vertical="center"/>
    </xf>
    <xf numFmtId="38" fontId="3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8" fillId="36" borderId="16" applyNumberFormat="0" applyAlignment="0" applyProtection="0">
      <alignment vertical="center"/>
    </xf>
    <xf numFmtId="0" fontId="2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5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9" fontId="24" fillId="0" borderId="0"/>
    <xf numFmtId="0" fontId="2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5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4" fillId="0" borderId="0"/>
    <xf numFmtId="0" fontId="26" fillId="0" borderId="0">
      <alignment vertical="center"/>
    </xf>
    <xf numFmtId="0" fontId="23" fillId="0" borderId="0" applyProtection="0"/>
    <xf numFmtId="0" fontId="29" fillId="25" borderId="0" applyNumberFormat="0" applyBorder="0" applyAlignment="0" applyProtection="0">
      <alignment vertical="center"/>
    </xf>
    <xf numFmtId="0" fontId="24" fillId="0" borderId="0"/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49" fontId="24" fillId="0" borderId="0"/>
    <xf numFmtId="182" fontId="23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180" fontId="23" fillId="0" borderId="0"/>
    <xf numFmtId="0" fontId="31" fillId="6" borderId="7">
      <protection locked="0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185" fontId="23" fillId="0" borderId="0" applyFont="0" applyFill="0" applyBorder="0" applyAlignment="0" applyProtection="0"/>
    <xf numFmtId="0" fontId="23" fillId="0" borderId="0" applyProtection="0"/>
    <xf numFmtId="0" fontId="44" fillId="0" borderId="13">
      <alignment horizontal="left" vertical="center"/>
    </xf>
    <xf numFmtId="0" fontId="44" fillId="0" borderId="13">
      <alignment horizontal="left" vertical="center"/>
    </xf>
    <xf numFmtId="0" fontId="23" fillId="0" borderId="0"/>
    <xf numFmtId="177" fontId="23" fillId="0" borderId="0" applyFont="0" applyFill="0" applyBorder="0" applyAlignment="0" applyProtection="0"/>
    <xf numFmtId="0" fontId="44" fillId="0" borderId="14" applyNumberFormat="0" applyAlignment="0" applyProtection="0">
      <alignment horizontal="left" vertical="center"/>
    </xf>
    <xf numFmtId="183" fontId="23" fillId="0" borderId="0" applyFont="0" applyFill="0" applyBorder="0" applyAlignment="0" applyProtection="0"/>
    <xf numFmtId="0" fontId="33" fillId="0" borderId="0"/>
    <xf numFmtId="0" fontId="25" fillId="3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33" fillId="0" borderId="0"/>
    <xf numFmtId="4" fontId="3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9" fontId="24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184" fontId="23" fillId="0" borderId="0" applyFont="0" applyFill="0" applyBorder="0" applyAlignment="0" applyProtection="0"/>
    <xf numFmtId="0" fontId="24" fillId="0" borderId="0"/>
    <xf numFmtId="0" fontId="24" fillId="0" borderId="0">
      <alignment vertical="center"/>
    </xf>
    <xf numFmtId="181" fontId="23" fillId="0" borderId="0" applyFont="0" applyFill="0" applyProtection="0"/>
    <xf numFmtId="0" fontId="22" fillId="2" borderId="0" applyNumberFormat="0" applyBorder="0" applyAlignment="0" applyProtection="0">
      <alignment vertical="center"/>
    </xf>
    <xf numFmtId="0" fontId="23" fillId="0" borderId="0"/>
    <xf numFmtId="0" fontId="33" fillId="0" borderId="0">
      <protection locked="0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" borderId="0" applyNumberFormat="0" applyBorder="0" applyAlignment="0" applyProtection="0">
      <alignment vertical="center"/>
    </xf>
    <xf numFmtId="49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40" fontId="32" fillId="0" borderId="0" applyFont="0" applyFill="0" applyBorder="0" applyAlignment="0" applyProtection="0"/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31" fillId="6" borderId="7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30" fillId="5" borderId="0" applyNumberFormat="0" applyBorder="0" applyAlignment="0" applyProtection="0">
      <alignment vertical="center"/>
    </xf>
    <xf numFmtId="186" fontId="23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2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/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10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" xfId="92" applyFont="1" applyBorder="1" applyAlignment="1">
      <alignment horizontal="center" vertical="center"/>
    </xf>
    <xf numFmtId="0" fontId="17" fillId="0" borderId="6" xfId="92" applyFont="1" applyBorder="1" applyAlignment="1">
      <alignment horizontal="center" vertical="center"/>
    </xf>
    <xf numFmtId="0" fontId="17" fillId="0" borderId="2" xfId="92" applyFont="1" applyBorder="1" applyAlignment="1">
      <alignment vertical="center"/>
    </xf>
    <xf numFmtId="0" fontId="17" fillId="0" borderId="2" xfId="92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17" fillId="0" borderId="2" xfId="92" applyNumberFormat="1" applyFont="1" applyFill="1" applyBorder="1" applyAlignment="1">
      <alignment horizontal="center" vertical="center"/>
    </xf>
    <xf numFmtId="0" fontId="19" fillId="0" borderId="2" xfId="92" applyNumberFormat="1" applyFont="1" applyFill="1" applyBorder="1" applyAlignment="1">
      <alignment horizontal="center" vertical="center"/>
    </xf>
    <xf numFmtId="0" fontId="16" fillId="0" borderId="2" xfId="92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0" fillId="0" borderId="0" xfId="0" applyFill="1" applyAlignment="1">
      <alignment horizontal="center" vertical="center"/>
    </xf>
  </cellXfs>
  <cellStyles count="381">
    <cellStyle name="常规" xfId="0" builtinId="0"/>
    <cellStyle name="差_绿叶----N34户型样板房-报价清单20111102 2 2 5" xfId="1"/>
    <cellStyle name="0,0_x000d__x000a_NA_x000d__x000a_ 3 2" xfId="2"/>
    <cellStyle name="0,0_x000d__x000a_NA_x000d__x000a_ 2 2 3" xfId="3"/>
    <cellStyle name="常规 4" xfId="4"/>
    <cellStyle name="常规 3 4 3" xfId="5"/>
    <cellStyle name="0,0_x000d__x000a_NA_x000d__x000a_ 2 4 2" xfId="6"/>
    <cellStyle name="差_绿叶----N34户型样板房-报价清单20111102 4" xfId="7"/>
    <cellStyle name="好_窗帘清单2011 11 29 2 3 2" xfId="8"/>
    <cellStyle name="好_窗帘清单2011 11 29 3 4" xfId="9"/>
    <cellStyle name="常规 4 3 2" xfId="10"/>
    <cellStyle name="差_窗帘清单2011 11 29 2 3 3" xfId="11"/>
    <cellStyle name="常规 2 5 3" xfId="12"/>
    <cellStyle name="常规 2 4 3" xfId="13"/>
    <cellStyle name="差_窗帘清单2011 11 29 2 2 3" xfId="14"/>
    <cellStyle name="常规 2 7" xfId="15"/>
    <cellStyle name="差_窗帘清单2011 11 29 2 5" xfId="16"/>
    <cellStyle name="Input Cells" xfId="17"/>
    <cellStyle name="0,0_x000d__x000a_NA_x000d__x000a_ 3 4" xfId="18"/>
    <cellStyle name="常规 4 7" xfId="19"/>
    <cellStyle name="好_绿叶----N34户型样板房-报价清单20111102 2 5" xfId="20"/>
    <cellStyle name="差_窗帘清单2011 11 29 4 5" xfId="21"/>
    <cellStyle name="好_绿叶----N34户型样板房-报价清单20111102 2 4 2" xfId="22"/>
    <cellStyle name="常规 3 2 7" xfId="23"/>
    <cellStyle name="常规 3 5" xfId="24"/>
    <cellStyle name="差_窗帘清单2011 11 29 3 3" xfId="25"/>
    <cellStyle name="差_窗帘清单2011 11 29 8" xfId="26"/>
    <cellStyle name="常规 3 2 2 4" xfId="27"/>
    <cellStyle name="常规 3 2 2 3" xfId="28"/>
    <cellStyle name="差_窗帘清单2011 11 29 7" xfId="29"/>
    <cellStyle name="好_绿叶----N34户型样板房-报价清单20111102 3 4" xfId="30"/>
    <cellStyle name="常规 5 6" xfId="31"/>
    <cellStyle name="常规 2 3 3" xfId="32"/>
    <cellStyle name="Input [yellow]" xfId="33"/>
    <cellStyle name="Linked Cells" xfId="34"/>
    <cellStyle name="好_绿叶----N34户型样板房-报价清单20111102 3 3" xfId="35"/>
    <cellStyle name="常规 5 5" xfId="36"/>
    <cellStyle name="常规 6 2 3" xfId="37"/>
    <cellStyle name="Grey" xfId="38"/>
    <cellStyle name="0,0_x000d__x000a_NA_x000d__x000a_" xfId="39"/>
    <cellStyle name="常规 6" xfId="40"/>
    <cellStyle name="常规 3 6 2" xfId="41"/>
    <cellStyle name="0,0_x000d__x000a_NA_x000d__x000a_ 2 7" xfId="42"/>
    <cellStyle name="常规 4 2" xfId="43"/>
    <cellStyle name="差_绿叶----N34户型样板房-报价清单20111102 4 2" xfId="44"/>
    <cellStyle name="差_窗帘清单2011 11 29 3 2" xfId="45"/>
    <cellStyle name="常规 3 4" xfId="46"/>
    <cellStyle name="常规 11 2" xfId="47"/>
    <cellStyle name="差_绿叶----N34户型样板房-报价清单20111102 2 2 2" xfId="48"/>
    <cellStyle name="常规 2 6 2" xfId="49"/>
    <cellStyle name="差_窗帘清单2011 11 29 2 4 2" xfId="50"/>
    <cellStyle name="常规 8 3" xfId="51"/>
    <cellStyle name="0,0_x000d__x000a_NA_x000d__x000a_ 2 2" xfId="52"/>
    <cellStyle name="0,0_x000d__x000a_NA_x000d__x000a_ 2" xfId="53"/>
    <cellStyle name="0,0_x000d__x000a_NA_x000d__x000a_ 2 3 4" xfId="54"/>
    <cellStyle name="好_窗帘清单2011 11 29 5" xfId="55"/>
    <cellStyle name="Moneda_96 Risk" xfId="56"/>
    <cellStyle name="Percent_!!!GO" xfId="57"/>
    <cellStyle name="常规 2 2 5" xfId="58"/>
    <cellStyle name="常规 5 2 3" xfId="59"/>
    <cellStyle name="0,0_x000d__x000a_NA_x000d__x000a_ 2 2 4" xfId="60"/>
    <cellStyle name="0,0_x000d__x000a_NA_x000d__x000a_ 2 3 5" xfId="61"/>
    <cellStyle name="0,0_x000d__x000a_NA_x000d__x000a_ 3" xfId="62"/>
    <cellStyle name="常规 2 3 5" xfId="63"/>
    <cellStyle name="PSDate" xfId="64"/>
    <cellStyle name="0,0_x000d__x000a_NA_x000d__x000a_ 4" xfId="65"/>
    <cellStyle name="0,0_x000d__x000a_NA_x000d__x000a_ 2 5" xfId="66"/>
    <cellStyle name="0,0_x000d__x000a_NA_x000d__x000a_ 5" xfId="67"/>
    <cellStyle name="PSSpacer" xfId="68"/>
    <cellStyle name="0,0_x000d__x000a_NA_x000d__x000a_ 3 5" xfId="69"/>
    <cellStyle name="好_绿叶----N34户型样板房-报价清单20111102 5" xfId="70"/>
    <cellStyle name="常规 4 2 5" xfId="71"/>
    <cellStyle name="好_窗帘清单2011 11 29 2 7" xfId="72"/>
    <cellStyle name="差_绿叶----N34户型样板房-报价清单20111102 3" xfId="73"/>
    <cellStyle name="好_窗帘清单2011 11 29 3 3" xfId="74"/>
    <cellStyle name="常规 2 5 2 3" xfId="75"/>
    <cellStyle name="好_绿叶----N34户型样板房-报价清单20111102 6" xfId="76"/>
    <cellStyle name="好_绿叶----N34户型样板房-报价清单20111102 2 3 4" xfId="77"/>
    <cellStyle name="好_窗帘清单2011 11 29 4 2" xfId="78"/>
    <cellStyle name="常规 6 2 2" xfId="79"/>
    <cellStyle name="好_绿叶----N34户型样板房-报价清单20111102 7" xfId="80"/>
    <cellStyle name="常规 6 3 2" xfId="81"/>
    <cellStyle name="好_绿叶----N34户型样板房-报价清单20111102 2 3 5" xfId="82"/>
    <cellStyle name="sstot" xfId="83"/>
    <cellStyle name="好_窗帘清单2011 11 29 4 3" xfId="84"/>
    <cellStyle name="常规 8" xfId="85"/>
    <cellStyle name="好_绿叶----N34户型样板房-报价清单20111102 8" xfId="86"/>
    <cellStyle name="常规 6 3 3" xfId="87"/>
    <cellStyle name="好_绿叶----N34户型样板房-报价清单20111102 2 2 4" xfId="88"/>
    <cellStyle name="RowLevel_0" xfId="89"/>
    <cellStyle name="常规 5 2 4" xfId="90"/>
    <cellStyle name="好_窗帘清单2011 11 29 6" xfId="91"/>
    <cellStyle name="常规 14 10" xfId="92"/>
    <cellStyle name="好_窗帘清单2011 11 29 4 5" xfId="93"/>
    <cellStyle name="好_绿叶----N34户型样板房-报价清单20111102 2 2 2" xfId="94"/>
    <cellStyle name="0,0_x000d__x000a_NA_x000d__x000a_ 2 3 3" xfId="95"/>
    <cellStyle name="0,0_x000d__x000a_NA_x000d__x000a_ 2 3 2" xfId="96"/>
    <cellStyle name="好_窗帘清单2011 11 29 3" xfId="97"/>
    <cellStyle name="PSInt" xfId="98"/>
    <cellStyle name="常规 3 2 3 4" xfId="99"/>
    <cellStyle name="常规 3 3 5" xfId="100"/>
    <cellStyle name="常规 3 2 2 5" xfId="101"/>
    <cellStyle name="差_绿叶----N34户型样板房-报价清单20111102 4 5" xfId="102"/>
    <cellStyle name="好_绿叶----N34户型样板房-报价清单20111102 3" xfId="103"/>
    <cellStyle name="per.style" xfId="104"/>
    <cellStyle name="0,0_x000d__x000a_NA_x000d__x000a_ 2 2 2" xfId="105"/>
    <cellStyle name="好" xfId="106" builtinId="26"/>
    <cellStyle name="差_绿叶----N34户型样板房-报价清单20111102 3 2" xfId="107"/>
    <cellStyle name="常规 6 2 2 2" xfId="108"/>
    <cellStyle name="常规 11 2 5" xfId="109"/>
    <cellStyle name="差_绿叶----N34户型样板房-报价清单20111102" xfId="110"/>
    <cellStyle name="好_绿叶----N34户型样板房-报价清单20111102 4" xfId="111"/>
    <cellStyle name="差_绿叶----N34户型样板房-报价清单20111102 2 2 4" xfId="112"/>
    <cellStyle name="常规 13" xfId="113"/>
    <cellStyle name="20% - 强调文字颜色 5" xfId="114" builtinId="46"/>
    <cellStyle name="差_绿叶----N34户型样板房-报价清单20111102 3 4" xfId="115"/>
    <cellStyle name="Moneda [0]_96 Risk" xfId="116"/>
    <cellStyle name="常规 11 2 2 2" xfId="117"/>
    <cellStyle name="常规 2 3 4" xfId="118"/>
    <cellStyle name="差_窗帘清单2011 11 29 2" xfId="119"/>
    <cellStyle name="常规 3 2 2" xfId="120"/>
    <cellStyle name="标题 4" xfId="121" builtinId="19"/>
    <cellStyle name="常规 5 3" xfId="122"/>
    <cellStyle name="差_窗帘清单2011 11 29 3" xfId="123"/>
    <cellStyle name="差_绿叶----N34户型样板房-报价清单20111102 4 4" xfId="124"/>
    <cellStyle name="好_绿叶----N34户型样板房-报价清单20111102 2" xfId="125"/>
    <cellStyle name="差_窗帘清单2011 11 29 4" xfId="126"/>
    <cellStyle name="常规 3 2 3" xfId="127"/>
    <cellStyle name="常规 3 2 2 2" xfId="128"/>
    <cellStyle name="差_窗帘清单2011 11 29 6" xfId="129"/>
    <cellStyle name="常规 3 2 5" xfId="130"/>
    <cellStyle name="差_绿叶----N34户型样板房-报价清单20111102 2 2 3" xfId="131"/>
    <cellStyle name="常规 5" xfId="132"/>
    <cellStyle name="常规 3 4 4" xfId="133"/>
    <cellStyle name="好_窗帘清单2011 11 29 2 4 2" xfId="134"/>
    <cellStyle name="常规 7" xfId="135"/>
    <cellStyle name="差_绿叶----N34户型样板房-报价清单20111102 8" xfId="136"/>
    <cellStyle name="常规 4 3 4" xfId="137"/>
    <cellStyle name="差_绿叶----N34户型样板房-报价清单20111102 6" xfId="138"/>
    <cellStyle name="好_窗帘清单2011 11 29 2 3 4" xfId="139"/>
    <cellStyle name="好_绿叶----N34户型样板房-报价清单20111102 2 2 5" xfId="140"/>
    <cellStyle name="差_窗帘清单2011 11 29 2 4" xfId="141"/>
    <cellStyle name="常规 2 6" xfId="142"/>
    <cellStyle name="常规 3 2 3 5" xfId="143"/>
    <cellStyle name="60% - 强调文字颜色 4" xfId="144" builtinId="44"/>
    <cellStyle name="常规 3 2 6" xfId="145"/>
    <cellStyle name="no dec" xfId="146"/>
    <cellStyle name="常规 5 2" xfId="147"/>
    <cellStyle name="警告文本" xfId="148" builtinId="11"/>
    <cellStyle name="20% - 强调文字颜色 6" xfId="149" builtinId="50"/>
    <cellStyle name="常规 3" xfId="150"/>
    <cellStyle name="常规 3 4 2" xfId="151"/>
    <cellStyle name="差_窗帘清单2011 11 29 4 3" xfId="152"/>
    <cellStyle name="好_绿叶----N34户型样板房-报价清单20111102 2 3" xfId="153"/>
    <cellStyle name="Milliers [0]_!!!GO" xfId="154"/>
    <cellStyle name="常规 4 5" xfId="155"/>
    <cellStyle name="差_绿叶----N34户型样板房-报价清单20111102 2 4 2" xfId="156"/>
    <cellStyle name="货币" xfId="157" builtinId="4"/>
    <cellStyle name="差" xfId="158" builtinId="27"/>
    <cellStyle name="好_绿叶----N34户型样板房-报价清单20111102 2 3 2" xfId="159"/>
    <cellStyle name="汇总" xfId="160" builtinId="25"/>
    <cellStyle name="40% - 强调文字颜色 1" xfId="161" builtinId="31"/>
    <cellStyle name="常规 6 2" xfId="162"/>
    <cellStyle name="PSChar" xfId="163"/>
    <cellStyle name="Standard_AREAS" xfId="164"/>
    <cellStyle name="差_绿叶----N34户型样板房-报价清单20111102 2 7" xfId="165"/>
    <cellStyle name="强调文字颜色 5" xfId="166" builtinId="45"/>
    <cellStyle name="20% - 强调文字颜色 1" xfId="167" builtinId="30"/>
    <cellStyle name="差_窗帘清单2011 11 29 2 7" xfId="168"/>
    <cellStyle name="常规 2 9" xfId="169"/>
    <cellStyle name="好_绿叶----N34户型样板房-报价清单20111102 4 3" xfId="170"/>
    <cellStyle name="常规 6 5" xfId="171"/>
    <cellStyle name="40% - 强调文字颜色 4" xfId="172" builtinId="43"/>
    <cellStyle name="标题 2" xfId="173" builtinId="17"/>
    <cellStyle name="0,0_x000d__x000a_NA_x000d__x000a_ 7" xfId="174"/>
    <cellStyle name="常规 2 5 2" xfId="175"/>
    <cellStyle name="差_窗帘清单2011 11 29 2 3 2" xfId="176"/>
    <cellStyle name="百分比" xfId="177" builtinId="5"/>
    <cellStyle name="强调文字颜色 1" xfId="178" builtinId="29"/>
    <cellStyle name="差_绿叶----N34户型样板房-报价清单20111102 2 3" xfId="179"/>
    <cellStyle name="差_绿叶----N34户型样板房-报价清单20111102 2 3 3" xfId="180"/>
    <cellStyle name="千位分隔" xfId="181" builtinId="3"/>
    <cellStyle name="计算" xfId="182" builtinId="22"/>
    <cellStyle name="好_绿叶----N34户型样板房-报价清单20111102 3 5" xfId="183"/>
    <cellStyle name="常规 3 3 4" xfId="184"/>
    <cellStyle name="常规 2 4 4" xfId="185"/>
    <cellStyle name="差_窗帘清单2011 11 29 2 2 4" xfId="186"/>
    <cellStyle name="常规 4 3" xfId="187"/>
    <cellStyle name="60% - 强调文字颜色 3" xfId="188" builtinId="40"/>
    <cellStyle name="常规 6 2 2 3" xfId="189"/>
    <cellStyle name="常规 2 2" xfId="190"/>
    <cellStyle name="昗弨_Pacific Region P&amp;L" xfId="191"/>
    <cellStyle name="0,0_x000d__x000a_NA_x000d__x000a_ 2 6" xfId="192"/>
    <cellStyle name="60% - 强调文字颜色 1" xfId="193" builtinId="32"/>
    <cellStyle name="PSHeading" xfId="194"/>
    <cellStyle name="链接单元格" xfId="195" builtinId="24"/>
    <cellStyle name="注释" xfId="196" builtinId="10"/>
    <cellStyle name="差_窗帘清单2011 11 29" xfId="197"/>
    <cellStyle name="货币[0]" xfId="198" builtinId="7"/>
    <cellStyle name="_ET_STYLE_NoName_00__Book1" xfId="199"/>
    <cellStyle name="常规 3 8" xfId="200"/>
    <cellStyle name="常规 11 2 2" xfId="201"/>
    <cellStyle name="常规 6 7" xfId="202"/>
    <cellStyle name="好_绿叶----N34户型样板房-报价清单20111102 4 5" xfId="203"/>
    <cellStyle name="常规 2 2 3" xfId="204"/>
    <cellStyle name="40% - 强调文字颜色 6" xfId="205" builtinId="51"/>
    <cellStyle name="常规 2 4 2" xfId="206"/>
    <cellStyle name="差_窗帘清单2011 11 29 2 2 2" xfId="207"/>
    <cellStyle name="Comma [0]_!!!GO" xfId="208"/>
    <cellStyle name="常规 3 3 3" xfId="209"/>
    <cellStyle name="输出" xfId="210" builtinId="21"/>
    <cellStyle name="Millares [0]_96 Risk" xfId="211"/>
    <cellStyle name="超链接" xfId="212" builtinId="8"/>
    <cellStyle name="_Book1" xfId="213"/>
    <cellStyle name="20% - 强调文字颜色 3" xfId="214" builtinId="38"/>
    <cellStyle name="常规 11" xfId="215"/>
    <cellStyle name="输入" xfId="216" builtinId="20"/>
    <cellStyle name="常规 7 3" xfId="217"/>
    <cellStyle name="标题 3" xfId="218" builtinId="18"/>
    <cellStyle name="0,0_x000d__x000a_NA_x000d__x000a_ 8" xfId="219"/>
    <cellStyle name="常规 4 3 5" xfId="220"/>
    <cellStyle name="已访问的超链接" xfId="221" builtinId="9"/>
    <cellStyle name="常规 10" xfId="222"/>
    <cellStyle name="20% - 强调文字颜色 2" xfId="223" builtinId="34"/>
    <cellStyle name="好_绿叶----N34户型样板房-报价清单20111102 4 4" xfId="224"/>
    <cellStyle name="常规 6 6" xfId="225"/>
    <cellStyle name="常规 2 2 2" xfId="226"/>
    <cellStyle name="40% - 强调文字颜色 5" xfId="227" builtinId="47"/>
    <cellStyle name="差_窗帘清单2011 11 29 2 3 5" xfId="228"/>
    <cellStyle name="常规 6 3" xfId="229"/>
    <cellStyle name="40% - 强调文字颜色 2" xfId="230" builtinId="35"/>
    <cellStyle name="60% - 强调文字颜色 5" xfId="231" builtinId="48"/>
    <cellStyle name="寘嬫愗傝_Region Orders (2)" xfId="232"/>
    <cellStyle name="差_绿叶----N34户型样板房-报价清单20111102 3 5" xfId="233"/>
    <cellStyle name="常规 2" xfId="234"/>
    <cellStyle name="60% - 强调文字颜色 2" xfId="235" builtinId="36"/>
    <cellStyle name="差_窗帘清单2011 11 29 3 4" xfId="236"/>
    <cellStyle name="常规 3 6" xfId="237"/>
    <cellStyle name="差_绿叶----N34户型样板房-报价清单20111102 2 5" xfId="238"/>
    <cellStyle name="强调文字颜色 3" xfId="239" builtinId="37"/>
    <cellStyle name="差_窗帘清单2011 11 29 2 6" xfId="240"/>
    <cellStyle name="常规 2 8" xfId="241"/>
    <cellStyle name="好_绿叶----N34户型样板房-报价清单20111102 4 2" xfId="242"/>
    <cellStyle name="常规 6 4" xfId="243"/>
    <cellStyle name="40% - 强调文字颜色 3" xfId="244" builtinId="39"/>
    <cellStyle name="差_绿叶----N34户型样板房-报价清单20111102 2 2" xfId="245"/>
    <cellStyle name="常规 6 4 2" xfId="246"/>
    <cellStyle name="60% - 强调文字颜色 6" xfId="247" builtinId="52"/>
    <cellStyle name="差_窗帘清单2011 11 29 3 5" xfId="248"/>
    <cellStyle name="常规 3 7" xfId="249"/>
    <cellStyle name="差_绿叶----N34户型样板房-报价清单20111102 2 6" xfId="250"/>
    <cellStyle name="强调文字颜色 4" xfId="251" builtinId="41"/>
    <cellStyle name="常规 12" xfId="252"/>
    <cellStyle name="20% - 强调文字颜色 4" xfId="253" builtinId="42"/>
    <cellStyle name="差_绿叶----N34户型样板房-报价清单20111102 3 3" xfId="254"/>
    <cellStyle name="差_窗帘清单2011 11 29 2 3 4" xfId="255"/>
    <cellStyle name="Milliers_!!!GO" xfId="256"/>
    <cellStyle name="0,0_x000d__x000a_NA_x000d__x000a_ 3 3" xfId="257"/>
    <cellStyle name="常规 11 2 3" xfId="258"/>
    <cellStyle name="常规 3 9" xfId="259"/>
    <cellStyle name="强调文字颜色 6" xfId="260" builtinId="49"/>
    <cellStyle name="常规 3 2 3 2" xfId="261"/>
    <cellStyle name="标题" xfId="262" builtinId="15"/>
    <cellStyle name="常规 18" xfId="263"/>
    <cellStyle name="差_窗帘清单2011 11 29 2 2" xfId="264"/>
    <cellStyle name="常规 2 4" xfId="265"/>
    <cellStyle name="Mon閠aire_!!!GO" xfId="266"/>
    <cellStyle name="常规 6 4 3" xfId="267"/>
    <cellStyle name="常规 3 2 3 3" xfId="268"/>
    <cellStyle name="Normal - Style1" xfId="269"/>
    <cellStyle name="t_HVAC Equipment (3)" xfId="270"/>
    <cellStyle name="常规 7 5" xfId="271"/>
    <cellStyle name="好_绿叶----N34户型样板房-报价清单20111102" xfId="272"/>
    <cellStyle name="常规 11 2 4" xfId="273"/>
    <cellStyle name="常规 4 6" xfId="274"/>
    <cellStyle name="差_窗帘清单2011 11 29 4 4" xfId="275"/>
    <cellStyle name="好_绿叶----N34户型样板房-报价清单20111102 2 4" xfId="276"/>
    <cellStyle name="检查单元格" xfId="277" builtinId="23"/>
    <cellStyle name="差_绿叶----N34户型样板房-报价清单20111102 2 3 2" xfId="278"/>
    <cellStyle name="差_窗帘清单2011 11 29 5" xfId="279"/>
    <cellStyle name="标题 1" xfId="280" builtinId="16"/>
    <cellStyle name="捠壿 [0.00]_Region Orders (2)" xfId="281"/>
    <cellStyle name="常规 2 10" xfId="282"/>
    <cellStyle name="Header2 2" xfId="283"/>
    <cellStyle name="Header2" xfId="284"/>
    <cellStyle name="_ET_STYLE_NoName_00_" xfId="285"/>
    <cellStyle name="捠壿_Region Orders (2)" xfId="286"/>
    <cellStyle name="Header1" xfId="287"/>
    <cellStyle name="Currency_!!!GO" xfId="288"/>
    <cellStyle name="样式 1" xfId="289"/>
    <cellStyle name="差_绿叶----N34户型样板房-报价清单20111102 4 3" xfId="290"/>
    <cellStyle name="Currency [0]_!!!GO" xfId="291"/>
    <cellStyle name="Normal_!!!GO" xfId="292"/>
    <cellStyle name="PSDec" xfId="293"/>
    <cellStyle name="解释性文本" xfId="294" builtinId="53"/>
    <cellStyle name="常规 2 4 5" xfId="295"/>
    <cellStyle name="差_窗帘清单2011 11 29 2 2 5" xfId="296"/>
    <cellStyle name="差_窗帘清单2011 11 29 4 2" xfId="297"/>
    <cellStyle name="常规 4 4" xfId="298"/>
    <cellStyle name="好_绿叶----N34户型样板房-报价清单20111102 2 2" xfId="299"/>
    <cellStyle name="常规 7 2" xfId="300"/>
    <cellStyle name="Comma_!!!GO" xfId="301"/>
    <cellStyle name="0,0_x000d__x000a_NA_x000d__x000a_ 2 2 5" xfId="302"/>
    <cellStyle name="常规 8 2" xfId="303"/>
    <cellStyle name="Pourcentage_pldt" xfId="304"/>
    <cellStyle name="好_窗帘清单2011 11 29 2 2" xfId="305"/>
    <cellStyle name="常规 3 5 2" xfId="306"/>
    <cellStyle name="6mal" xfId="307"/>
    <cellStyle name="差_绿叶----N34户型样板房-报价清单20111102 2" xfId="308"/>
    <cellStyle name="好_窗帘清单2011 11 29 3 2" xfId="309"/>
    <cellStyle name="常规 3 2 4" xfId="310"/>
    <cellStyle name="好_窗帘清单2011 11 29" xfId="311"/>
    <cellStyle name="常规 2 5 2 2" xfId="312"/>
    <cellStyle name="差_窗帘清单2011 11 29 2 3" xfId="313"/>
    <cellStyle name="常规 2 5" xfId="314"/>
    <cellStyle name="0,0_x000d__x000a_NA_x000d__x000a_ 4 5" xfId="315"/>
    <cellStyle name="常规 6 8" xfId="316"/>
    <cellStyle name="常规 2 2 4" xfId="317"/>
    <cellStyle name="好_窗帘清单2011 11 29 2 2 4" xfId="318"/>
    <cellStyle name="常规 2 3 2" xfId="319"/>
    <cellStyle name="常规 3 3 2" xfId="320"/>
    <cellStyle name="好_窗帘清单2011 11 29 2 6" xfId="321"/>
    <cellStyle name="常规 4 2 4" xfId="322"/>
    <cellStyle name="Millares_96 Risk" xfId="323"/>
    <cellStyle name="常规 5 4" xfId="324"/>
    <cellStyle name="好_绿叶----N34户型样板房-报价清单20111102 3 2" xfId="325"/>
    <cellStyle name="0,0_x000d__x000a_NA_x000d__x000a_ 4 3" xfId="326"/>
    <cellStyle name="t" xfId="327"/>
    <cellStyle name="好_绿叶----N34户型样板房-报价清单20111102 2 2 3" xfId="328"/>
    <cellStyle name="好_窗帘清单2011 11 29 4 4" xfId="329"/>
    <cellStyle name="常规 4 4 2" xfId="330"/>
    <cellStyle name="常规 7 4" xfId="331"/>
    <cellStyle name="常规 6 2 5" xfId="332"/>
    <cellStyle name="0,0_x000d__x000a_NA_x000d__x000a_ 4 4" xfId="333"/>
    <cellStyle name="常规 2 3" xfId="334"/>
    <cellStyle name="好_窗帘清单2011 11 29 2 3 3" xfId="335"/>
    <cellStyle name="差_绿叶----N34户型样板房-报价清单20111102 5" xfId="336"/>
    <cellStyle name="好_绿叶----N34户型样板房-报价清单20111102 2 6" xfId="337"/>
    <cellStyle name="差_绿叶----N34户型样板房-报价清单20111102 2 3 4" xfId="338"/>
    <cellStyle name="好_绿叶----N34户型样板房-报价清单20111102 2 7" xfId="339"/>
    <cellStyle name="0,0_x000d__x000a_NA_x000d__x000a_ 4 2" xfId="340"/>
    <cellStyle name="差_绿叶----N34户型样板房-报价清单20111102 2 3 5" xfId="341"/>
    <cellStyle name="好_窗帘清单2011 11 29 8" xfId="342"/>
    <cellStyle name="常规 3 2" xfId="343"/>
    <cellStyle name="常规 4 2 3" xfId="344"/>
    <cellStyle name="好_窗帘清单2011 11 29 2 5" xfId="345"/>
    <cellStyle name="好_窗帘清单2011 11 29 2 2 3" xfId="346"/>
    <cellStyle name="0,0_x000d__x000a_NA_x000d__x000a_ 6" xfId="347"/>
    <cellStyle name="适中" xfId="348" builtinId="28"/>
    <cellStyle name="Mon閠aire [0]_!!!GO" xfId="349"/>
    <cellStyle name="好_窗帘清单2011 11 29 7" xfId="350"/>
    <cellStyle name="强调文字颜色 2" xfId="351" builtinId="33"/>
    <cellStyle name="差_绿叶----N34户型样板房-报价清单20111102 2 4" xfId="352"/>
    <cellStyle name="常规 3 3" xfId="353"/>
    <cellStyle name="常规 8 5" xfId="354"/>
    <cellStyle name="0,0_x000d__x000a_NA_x000d__x000a_ 2 4" xfId="355"/>
    <cellStyle name="好_窗帘清单2011 11 29 2 2 5" xfId="356"/>
    <cellStyle name="args.style" xfId="357"/>
    <cellStyle name="ColLevel_0" xfId="358"/>
    <cellStyle name="常规 6 2 4" xfId="359"/>
    <cellStyle name="常规 9" xfId="360"/>
    <cellStyle name="好_窗帘清单2011 11 29 2 3 5" xfId="361"/>
    <cellStyle name="好_窗帘清单2011 11 29 3 5" xfId="362"/>
    <cellStyle name="常规 4 3 3" xfId="363"/>
    <cellStyle name="差_绿叶----N34户型样板房-报价清单20111102 7" xfId="364"/>
    <cellStyle name="好_窗帘清单2011 11 29 4" xfId="365"/>
    <cellStyle name="常规 5 2 2" xfId="366"/>
    <cellStyle name="常规 4 2 2" xfId="367"/>
    <cellStyle name="好_窗帘清单2011 11 29 2 4" xfId="368"/>
    <cellStyle name="好_窗帘清单2011 11 29 2 2 2" xfId="369"/>
    <cellStyle name="常规 3 2 4 2" xfId="370"/>
    <cellStyle name="好_窗帘清单2011 11 29 2" xfId="371"/>
    <cellStyle name="常规 4 5 2" xfId="372"/>
    <cellStyle name="千位分隔[0]" xfId="373" builtinId="6"/>
    <cellStyle name="好_绿叶----N34户型样板房-报价清单20111102 2 3 3" xfId="374"/>
    <cellStyle name="常规 8 4" xfId="375"/>
    <cellStyle name="0,0_x000d__x000a_NA_x000d__x000a_ 2 3" xfId="376"/>
    <cellStyle name="Percent [2]" xfId="377"/>
    <cellStyle name="常规 3 4 5" xfId="378"/>
    <cellStyle name="寘嬫愗傝 [0.00]_Region Orders (2)" xfId="379"/>
    <cellStyle name="好_窗帘清单2011 11 29 2 3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"/>
  <sheetViews>
    <sheetView tabSelected="1" zoomScale="115" zoomScaleNormal="115" workbookViewId="0">
      <selection activeCell="E15" sqref="E15"/>
    </sheetView>
  </sheetViews>
  <sheetFormatPr defaultColWidth="9" defaultRowHeight="21.95" customHeight="1"/>
  <cols>
    <col min="1" max="1" width="7.38333333333333" style="6" customWidth="1"/>
    <col min="2" max="2" width="14.125" style="6" customWidth="1"/>
    <col min="3" max="3" width="9.775" style="6" customWidth="1"/>
    <col min="4" max="4" width="7.175" style="6" customWidth="1"/>
    <col min="5" max="5" width="7.175" style="7" customWidth="1"/>
    <col min="6" max="6" width="14.0166666666667" style="7" customWidth="1"/>
    <col min="7" max="7" width="10.375" style="7" customWidth="1"/>
    <col min="8" max="8" width="12.125" style="7" customWidth="1"/>
    <col min="9" max="9" width="12.3833333333333" style="7" customWidth="1"/>
    <col min="10" max="10" width="13.4833333333333" style="7" customWidth="1"/>
    <col min="11" max="16377" width="9" style="7"/>
    <col min="16378" max="16384" width="9" style="6"/>
  </cols>
  <sheetData>
    <row r="1" ht="51.9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41.1" customHeight="1" spans="1:10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42" t="s">
        <v>10</v>
      </c>
    </row>
    <row r="3" s="21" customFormat="1" ht="30" customHeight="1" spans="1:16381">
      <c r="A3" s="25">
        <v>1</v>
      </c>
      <c r="B3" s="26" t="s">
        <v>11</v>
      </c>
      <c r="C3" s="27" t="s">
        <v>12</v>
      </c>
      <c r="D3" s="27" t="s">
        <v>13</v>
      </c>
      <c r="E3" s="27">
        <f>2023-1929</f>
        <v>94</v>
      </c>
      <c r="F3" s="37" t="s">
        <v>14</v>
      </c>
      <c r="G3" s="28">
        <v>6528</v>
      </c>
      <c r="H3" s="28">
        <v>6528</v>
      </c>
      <c r="I3" s="37" t="s">
        <v>15</v>
      </c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</row>
    <row r="4" s="21" customFormat="1" ht="30" customHeight="1" spans="1:16381">
      <c r="A4" s="25">
        <v>2</v>
      </c>
      <c r="B4" s="28" t="s">
        <v>16</v>
      </c>
      <c r="C4" s="28" t="s">
        <v>17</v>
      </c>
      <c r="D4" s="28" t="s">
        <v>13</v>
      </c>
      <c r="E4" s="38">
        <f>2024-1936</f>
        <v>88</v>
      </c>
      <c r="F4" s="37" t="s">
        <v>14</v>
      </c>
      <c r="G4" s="28">
        <v>6528</v>
      </c>
      <c r="H4" s="28">
        <v>6528</v>
      </c>
      <c r="I4" s="28" t="s">
        <v>18</v>
      </c>
      <c r="J4" s="28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</row>
    <row r="5" s="22" customFormat="1" ht="30" customHeight="1" spans="1:16381">
      <c r="A5" s="25">
        <v>3</v>
      </c>
      <c r="B5" s="29" t="s">
        <v>19</v>
      </c>
      <c r="C5" s="29" t="s">
        <v>20</v>
      </c>
      <c r="D5" s="29" t="s">
        <v>21</v>
      </c>
      <c r="E5" s="29">
        <v>71</v>
      </c>
      <c r="F5" s="37" t="s">
        <v>14</v>
      </c>
      <c r="G5" s="29">
        <f t="shared" ref="G5:G8" si="0">544*12</f>
        <v>6528</v>
      </c>
      <c r="H5" s="29">
        <f t="shared" ref="H5:H8" si="1">544*12</f>
        <v>6528</v>
      </c>
      <c r="I5" s="29" t="s">
        <v>22</v>
      </c>
      <c r="J5" s="29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9"/>
      <c r="XEY5" s="49"/>
      <c r="XEZ5" s="49"/>
      <c r="XFA5" s="49"/>
    </row>
    <row r="6" s="22" customFormat="1" ht="30" customHeight="1" spans="1:16381">
      <c r="A6" s="25">
        <v>4</v>
      </c>
      <c r="B6" s="29" t="s">
        <v>19</v>
      </c>
      <c r="C6" s="29" t="s">
        <v>23</v>
      </c>
      <c r="D6" s="29" t="s">
        <v>21</v>
      </c>
      <c r="E6" s="29">
        <v>69</v>
      </c>
      <c r="F6" s="37" t="s">
        <v>14</v>
      </c>
      <c r="G6" s="29">
        <f t="shared" si="0"/>
        <v>6528</v>
      </c>
      <c r="H6" s="29">
        <f t="shared" si="1"/>
        <v>6528</v>
      </c>
      <c r="I6" s="29" t="s">
        <v>24</v>
      </c>
      <c r="J6" s="29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9"/>
      <c r="XEY6" s="49"/>
      <c r="XEZ6" s="49"/>
      <c r="XFA6" s="49"/>
    </row>
    <row r="7" s="22" customFormat="1" ht="30" customHeight="1" spans="1:16381">
      <c r="A7" s="25">
        <v>5</v>
      </c>
      <c r="B7" s="29" t="s">
        <v>19</v>
      </c>
      <c r="C7" s="29" t="s">
        <v>25</v>
      </c>
      <c r="D7" s="29" t="s">
        <v>21</v>
      </c>
      <c r="E7" s="29">
        <v>61</v>
      </c>
      <c r="F7" s="37" t="s">
        <v>14</v>
      </c>
      <c r="G7" s="29">
        <f t="shared" si="0"/>
        <v>6528</v>
      </c>
      <c r="H7" s="29">
        <f t="shared" si="1"/>
        <v>6528</v>
      </c>
      <c r="I7" s="46" t="s">
        <v>26</v>
      </c>
      <c r="J7" s="29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9"/>
      <c r="XEY7" s="49"/>
      <c r="XEZ7" s="49"/>
      <c r="XFA7" s="49"/>
    </row>
    <row r="8" s="22" customFormat="1" ht="30" customHeight="1" spans="1:16381">
      <c r="A8" s="25">
        <v>6</v>
      </c>
      <c r="B8" s="30" t="s">
        <v>27</v>
      </c>
      <c r="C8" s="29" t="s">
        <v>28</v>
      </c>
      <c r="D8" s="29" t="s">
        <v>21</v>
      </c>
      <c r="E8" s="29">
        <v>53</v>
      </c>
      <c r="F8" s="37" t="s">
        <v>14</v>
      </c>
      <c r="G8" s="29">
        <f t="shared" si="0"/>
        <v>6528</v>
      </c>
      <c r="H8" s="29">
        <f t="shared" si="1"/>
        <v>6528</v>
      </c>
      <c r="I8" s="29" t="s">
        <v>29</v>
      </c>
      <c r="J8" s="2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9"/>
      <c r="XEY8" s="49"/>
      <c r="XEZ8" s="49"/>
      <c r="XFA8" s="49"/>
    </row>
    <row r="9" ht="35.1" customHeight="1" spans="1:10">
      <c r="A9" s="31" t="s">
        <v>30</v>
      </c>
      <c r="B9" s="32"/>
      <c r="C9" s="33"/>
      <c r="D9" s="34"/>
      <c r="E9" s="34"/>
      <c r="F9" s="39"/>
      <c r="G9" s="40"/>
      <c r="H9" s="41">
        <f>SUM(H3:H8)</f>
        <v>39168</v>
      </c>
      <c r="I9" s="47"/>
      <c r="J9" s="48"/>
    </row>
    <row r="10" s="5" customFormat="1" ht="35.1" customHeight="1" spans="1:16378">
      <c r="A10" s="35" t="s">
        <v>31</v>
      </c>
      <c r="B10" s="35"/>
      <c r="C10" s="36"/>
      <c r="D10" s="36"/>
      <c r="E10" s="36"/>
      <c r="F10" s="36"/>
      <c r="G10" s="36"/>
      <c r="H10" s="36" t="s">
        <v>32</v>
      </c>
      <c r="I10" s="36"/>
      <c r="J10" s="36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</row>
  </sheetData>
  <mergeCells count="2">
    <mergeCell ref="A1:J1"/>
    <mergeCell ref="A9:B9"/>
  </mergeCells>
  <conditionalFormatting sqref="C3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$1:C$1048576">
    <cfRule type="duplicateValues" dxfId="0" priority="1"/>
  </conditionalFormatting>
  <conditionalFormatting sqref="C5:C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:C2 C5:C1048576">
    <cfRule type="duplicateValues" dxfId="0" priority="12"/>
  </conditionalFormatting>
  <conditionalFormatting sqref="C1:C2 C9:C1048576">
    <cfRule type="duplicateValues" dxfId="0" priority="36"/>
    <cfRule type="duplicateValues" dxfId="0" priority="37"/>
    <cfRule type="duplicateValues" dxfId="0" priority="39"/>
    <cfRule type="duplicateValues" dxfId="0" priority="40"/>
  </conditionalFormatting>
  <conditionalFormatting sqref="I1:I2 I9:I1048576">
    <cfRule type="duplicateValues" dxfId="0" priority="38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zoomScale="115" zoomScaleNormal="115" workbookViewId="0">
      <selection activeCell="C13" sqref="C13"/>
    </sheetView>
  </sheetViews>
  <sheetFormatPr defaultColWidth="9" defaultRowHeight="21.95" customHeight="1" outlineLevelRow="6"/>
  <cols>
    <col min="1" max="1" width="11" style="6" customWidth="1"/>
    <col min="2" max="2" width="28.875" style="6" customWidth="1"/>
    <col min="3" max="5" width="24.125" style="6" customWidth="1"/>
    <col min="6" max="16369" width="9" style="7"/>
    <col min="16370" max="16370" width="9" style="6"/>
  </cols>
  <sheetData>
    <row r="1" ht="75.95" customHeight="1" spans="1:5">
      <c r="A1" s="8" t="s">
        <v>33</v>
      </c>
      <c r="B1" s="8"/>
      <c r="C1" s="8"/>
      <c r="D1" s="8"/>
      <c r="E1" s="8"/>
    </row>
    <row r="2" ht="20" customHeight="1" spans="1:5">
      <c r="A2" s="8"/>
      <c r="B2" s="8"/>
      <c r="C2" s="8"/>
      <c r="D2" s="8"/>
      <c r="E2" s="19" t="s">
        <v>34</v>
      </c>
    </row>
    <row r="3" ht="47.1" customHeight="1" spans="1:16370">
      <c r="A3" s="9" t="s">
        <v>1</v>
      </c>
      <c r="B3" s="9" t="s">
        <v>35</v>
      </c>
      <c r="C3" s="10" t="s">
        <v>36</v>
      </c>
      <c r="D3" s="10" t="s">
        <v>37</v>
      </c>
      <c r="E3" s="10" t="s">
        <v>38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47.1" customHeight="1" spans="1:5">
      <c r="A4" s="9">
        <v>1</v>
      </c>
      <c r="B4" s="11" t="s">
        <v>39</v>
      </c>
      <c r="C4" s="10">
        <v>2</v>
      </c>
      <c r="D4" s="12">
        <v>6528</v>
      </c>
      <c r="E4" s="12">
        <f>C4*D4</f>
        <v>13056</v>
      </c>
    </row>
    <row r="5" ht="47.1" customHeight="1" spans="1:5">
      <c r="A5" s="9">
        <v>2</v>
      </c>
      <c r="B5" s="11" t="s">
        <v>40</v>
      </c>
      <c r="C5" s="10">
        <v>4</v>
      </c>
      <c r="D5" s="12">
        <v>6528</v>
      </c>
      <c r="E5" s="12">
        <f>C5*D5</f>
        <v>26112</v>
      </c>
    </row>
    <row r="6" ht="47.1" customHeight="1" spans="1:5">
      <c r="A6" s="13" t="s">
        <v>30</v>
      </c>
      <c r="B6" s="14"/>
      <c r="C6" s="15">
        <f>SUM(C4:C5)</f>
        <v>6</v>
      </c>
      <c r="D6" s="15"/>
      <c r="E6" s="15">
        <f>SUM(E4:E5)</f>
        <v>39168</v>
      </c>
    </row>
    <row r="7" s="5" customFormat="1" ht="39" customHeight="1" spans="1:16370">
      <c r="A7" s="16" t="s">
        <v>31</v>
      </c>
      <c r="B7" s="16"/>
      <c r="C7" s="17"/>
      <c r="D7" s="18" t="s">
        <v>32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</row>
  </sheetData>
  <mergeCells count="2">
    <mergeCell ref="A1:E1"/>
    <mergeCell ref="A6:B6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41</v>
      </c>
      <c r="B1" s="1"/>
      <c r="C1" s="1"/>
      <c r="D1" s="1"/>
    </row>
    <row r="2" ht="128.1" customHeight="1" spans="1:4">
      <c r="A2" s="2" t="s">
        <v>42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43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2018-04-27T01:31:00Z</dcterms:created>
  <cp:lastPrinted>2019-04-02T06:46:00Z</cp:lastPrinted>
  <dcterms:modified xsi:type="dcterms:W3CDTF">2024-01-16T16:29:37Z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