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Sheet1!$A$1:$N$12</definedName>
  </definedNames>
  <calcPr calcId="144525"/>
</workbook>
</file>

<file path=xl/sharedStrings.xml><?xml version="1.0" encoding="utf-8"?>
<sst xmlns="http://schemas.openxmlformats.org/spreadsheetml/2006/main" count="64" uniqueCount="40">
  <si>
    <t>2024年益阳高新区计划生育家庭特别扶助对象发放名册（手术并发症对象）</t>
  </si>
  <si>
    <t>序号</t>
  </si>
  <si>
    <t>姓名</t>
  </si>
  <si>
    <t>性别</t>
  </si>
  <si>
    <t>户口性质</t>
  </si>
  <si>
    <t>扶助类型</t>
  </si>
  <si>
    <t>公民身份证号</t>
  </si>
  <si>
    <t>联系电话</t>
  </si>
  <si>
    <t>补助标准330/月</t>
  </si>
  <si>
    <t>困难补助</t>
  </si>
  <si>
    <t>医疗费</t>
  </si>
  <si>
    <t>总合计</t>
  </si>
  <si>
    <t>备注</t>
  </si>
  <si>
    <t>莫吉成</t>
  </si>
  <si>
    <t>男</t>
  </si>
  <si>
    <t>农业户口</t>
  </si>
  <si>
    <t>手术并发症</t>
  </si>
  <si>
    <t>432321195512155878</t>
  </si>
  <si>
    <t>13037374079</t>
  </si>
  <si>
    <t>张跃军</t>
  </si>
  <si>
    <t>女</t>
  </si>
  <si>
    <t>43232119710903678X</t>
  </si>
  <si>
    <t>曾春和</t>
  </si>
  <si>
    <t>非农户口</t>
  </si>
  <si>
    <t>432326195202241510</t>
  </si>
  <si>
    <t>刘大海</t>
  </si>
  <si>
    <t>432321194901202979</t>
  </si>
  <si>
    <t>15526313344</t>
  </si>
  <si>
    <t>刘正良</t>
  </si>
  <si>
    <t>432321196312052975</t>
  </si>
  <si>
    <t>15273725423</t>
  </si>
  <si>
    <t>吴德四</t>
  </si>
  <si>
    <t>43232119721016388X</t>
  </si>
  <si>
    <t>薛翠珍</t>
  </si>
  <si>
    <t>432321196201193222</t>
  </si>
  <si>
    <t>刘光跃</t>
  </si>
  <si>
    <t>432321196604122998</t>
  </si>
  <si>
    <t>刘立根</t>
  </si>
  <si>
    <t>432321196204032000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</si>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</sst>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0" fillId="0" borderId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1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1" xfId="3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3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35" applyNumberFormat="1" applyFont="1" applyBorder="1" applyAlignment="1" applyProtection="1">
      <alignment horizontal="center" vertical="center"/>
    </xf>
    <xf numFmtId="49" fontId="6" fillId="0" borderId="1" xfId="1" applyNumberFormat="1" applyFont="1" applyBorder="1" applyAlignment="1" applyProtection="1">
      <alignment horizontal="center" vertical="center"/>
    </xf>
    <xf numFmtId="0" fontId="6" fillId="0" borderId="1" xfId="35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49" fontId="6" fillId="0" borderId="1" xfId="35" applyNumberFormat="1" applyFont="1" applyBorder="1" applyAlignment="1" applyProtection="1">
      <alignment horizontal="center" vertical="center" wrapText="1"/>
    </xf>
    <xf numFmtId="49" fontId="7" fillId="0" borderId="1" xfId="2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 applyProtection="1">
      <alignment horizontal="center" vertical="center"/>
    </xf>
    <xf numFmtId="0" fontId="7" fillId="0" borderId="1" xfId="2" applyNumberFormat="1" applyFont="1" applyBorder="1" applyAlignment="1">
      <alignment horizontal="center" vertical="center"/>
    </xf>
    <xf numFmtId="0" fontId="7" fillId="0" borderId="1" xfId="1" applyNumberFormat="1" applyFont="1" applyBorder="1" applyAlignment="1" applyProtection="1">
      <alignment horizontal="center" vertical="center"/>
    </xf>
    <xf numFmtId="49" fontId="7" fillId="0" borderId="1" xfId="1" applyNumberFormat="1" applyFont="1" applyBorder="1" applyAlignment="1" applyProtection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/>
    </xf>
    <xf numFmtId="49" fontId="7" fillId="0" borderId="2" xfId="1" applyNumberFormat="1" applyFont="1" applyBorder="1" applyAlignment="1" applyProtection="1">
      <alignment horizontal="center" vertical="center"/>
    </xf>
    <xf numFmtId="49" fontId="6" fillId="0" borderId="2" xfId="1" applyNumberFormat="1" applyFont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/>
    </xf>
  </cellXfs>
  <cellStyles count="53">
    <cellStyle name="常规" xfId="0" builtinId="0"/>
    <cellStyle name="常规 3 2" xfId="1"/>
    <cellStyle name="常规 23" xfId="2"/>
    <cellStyle name="常规 18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常规 2 15" xfId="35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zoomScale="160" zoomScaleNormal="160" workbookViewId="0">
      <selection activeCell="D15" sqref="D15"/>
    </sheetView>
  </sheetViews>
  <sheetFormatPr defaultColWidth="9" defaultRowHeight="14.25"/>
  <cols>
    <col min="1" max="1" width="7.41666666666667" customWidth="1"/>
    <col min="2" max="2" width="12.8166666666667" customWidth="1"/>
    <col min="3" max="3" width="7.26666666666667" customWidth="1"/>
    <col min="4" max="4" width="15.15" customWidth="1"/>
    <col min="5" max="5" width="13.0416666666667" customWidth="1"/>
    <col min="6" max="6" width="18.875" hidden="1" customWidth="1"/>
    <col min="7" max="7" width="26.7166666666667" customWidth="1"/>
    <col min="8" max="8" width="11.75" hidden="1" customWidth="1"/>
    <col min="9" max="9" width="20.2333333333333" customWidth="1"/>
    <col min="10" max="10" width="13.9833333333333" customWidth="1"/>
    <col min="11" max="11" width="8.875" hidden="1" customWidth="1"/>
    <col min="12" max="12" width="7.5" hidden="1" customWidth="1"/>
    <col min="13" max="13" width="9.375" hidden="1" customWidth="1"/>
    <col min="14" max="14" width="4.63333333333333" hidden="1" customWidth="1"/>
  </cols>
  <sheetData>
    <row r="1" s="1" customFormat="1" ht="44.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7</v>
      </c>
      <c r="J2" s="23" t="s">
        <v>8</v>
      </c>
      <c r="K2" s="5" t="s">
        <v>9</v>
      </c>
      <c r="L2" s="5" t="s">
        <v>10</v>
      </c>
      <c r="M2" s="5" t="s">
        <v>11</v>
      </c>
      <c r="N2" s="31" t="s">
        <v>12</v>
      </c>
    </row>
    <row r="3" s="2" customFormat="1" ht="24" customHeight="1" spans="1:14">
      <c r="A3" s="6">
        <v>1</v>
      </c>
      <c r="B3" s="7" t="s">
        <v>13</v>
      </c>
      <c r="C3" s="7" t="s">
        <v>14</v>
      </c>
      <c r="D3" s="8" t="s">
        <v>15</v>
      </c>
      <c r="E3" s="15" t="s">
        <v>16</v>
      </c>
      <c r="F3" s="16" t="s">
        <v>17</v>
      </c>
      <c r="G3" s="10" t="str">
        <f>REPLACE(F3,6,9,"*********")</f>
        <v>43232*********5878</v>
      </c>
      <c r="H3" s="17" t="s">
        <v>18</v>
      </c>
      <c r="I3" s="10" t="str">
        <f t="shared" ref="I3:I11" si="0">REPLACE(H3,4,4,"****")</f>
        <v>130****4079</v>
      </c>
      <c r="J3" s="24">
        <v>3960</v>
      </c>
      <c r="K3" s="17"/>
      <c r="L3" s="24">
        <v>5897.49</v>
      </c>
      <c r="M3" s="24">
        <f t="shared" ref="M3:M11" si="1">J3+K3+L3</f>
        <v>9857.49</v>
      </c>
      <c r="N3" s="15"/>
    </row>
    <row r="4" s="2" customFormat="1" ht="24" customHeight="1" spans="1:14">
      <c r="A4" s="6">
        <v>2</v>
      </c>
      <c r="B4" s="7" t="s">
        <v>19</v>
      </c>
      <c r="C4" s="7" t="s">
        <v>20</v>
      </c>
      <c r="D4" s="8" t="s">
        <v>15</v>
      </c>
      <c r="E4" s="15" t="s">
        <v>16</v>
      </c>
      <c r="F4" s="18" t="s">
        <v>21</v>
      </c>
      <c r="G4" s="10" t="str">
        <f>REPLACE(F4,6,9,"*********")</f>
        <v>43232*********678X</v>
      </c>
      <c r="H4" s="19">
        <v>15197775965</v>
      </c>
      <c r="I4" s="10" t="str">
        <f t="shared" si="0"/>
        <v>151****5965</v>
      </c>
      <c r="J4" s="24">
        <v>3960</v>
      </c>
      <c r="K4" s="17"/>
      <c r="L4" s="19"/>
      <c r="M4" s="24">
        <f t="shared" si="1"/>
        <v>3960</v>
      </c>
      <c r="N4" s="15"/>
    </row>
    <row r="5" s="2" customFormat="1" ht="24" customHeight="1" spans="1:14">
      <c r="A5" s="6">
        <v>3</v>
      </c>
      <c r="B5" s="7" t="s">
        <v>22</v>
      </c>
      <c r="C5" s="7" t="s">
        <v>14</v>
      </c>
      <c r="D5" s="8" t="s">
        <v>23</v>
      </c>
      <c r="E5" s="15" t="s">
        <v>16</v>
      </c>
      <c r="F5" s="20" t="s">
        <v>24</v>
      </c>
      <c r="G5" s="10" t="str">
        <f t="shared" ref="G5:G11" si="2">REPLACE(F5,6,9,"*********")</f>
        <v>43232*********1510</v>
      </c>
      <c r="H5" s="19">
        <v>18938521805</v>
      </c>
      <c r="I5" s="10" t="str">
        <f t="shared" si="0"/>
        <v>189****1805</v>
      </c>
      <c r="J5" s="24">
        <v>3960</v>
      </c>
      <c r="K5" s="17"/>
      <c r="L5" s="19">
        <v>2055</v>
      </c>
      <c r="M5" s="24">
        <f t="shared" si="1"/>
        <v>6015</v>
      </c>
      <c r="N5" s="15"/>
    </row>
    <row r="6" s="2" customFormat="1" ht="24" customHeight="1" spans="1:14">
      <c r="A6" s="6">
        <v>4</v>
      </c>
      <c r="B6" s="7" t="s">
        <v>25</v>
      </c>
      <c r="C6" s="7" t="s">
        <v>14</v>
      </c>
      <c r="D6" s="8" t="s">
        <v>15</v>
      </c>
      <c r="E6" s="15" t="s">
        <v>16</v>
      </c>
      <c r="F6" s="21" t="s">
        <v>26</v>
      </c>
      <c r="G6" s="10" t="str">
        <f t="shared" si="2"/>
        <v>43232*********2979</v>
      </c>
      <c r="H6" s="21" t="s">
        <v>27</v>
      </c>
      <c r="I6" s="10" t="str">
        <f t="shared" si="0"/>
        <v>155****3344</v>
      </c>
      <c r="J6" s="24">
        <v>3960</v>
      </c>
      <c r="K6" s="24">
        <v>3600</v>
      </c>
      <c r="L6" s="25">
        <v>728.52</v>
      </c>
      <c r="M6" s="24">
        <f t="shared" si="1"/>
        <v>8288.52</v>
      </c>
      <c r="N6" s="15"/>
    </row>
    <row r="7" s="2" customFormat="1" ht="24" customHeight="1" spans="1:14">
      <c r="A7" s="6">
        <v>5</v>
      </c>
      <c r="B7" s="7" t="s">
        <v>28</v>
      </c>
      <c r="C7" s="7" t="s">
        <v>14</v>
      </c>
      <c r="D7" s="8" t="s">
        <v>15</v>
      </c>
      <c r="E7" s="15" t="s">
        <v>16</v>
      </c>
      <c r="F7" s="21" t="s">
        <v>29</v>
      </c>
      <c r="G7" s="10" t="str">
        <f t="shared" si="2"/>
        <v>43232*********2975</v>
      </c>
      <c r="H7" s="21" t="s">
        <v>30</v>
      </c>
      <c r="I7" s="10" t="str">
        <f t="shared" si="0"/>
        <v>152****5423</v>
      </c>
      <c r="J7" s="24">
        <v>3960</v>
      </c>
      <c r="K7" s="17"/>
      <c r="L7" s="25"/>
      <c r="M7" s="24">
        <f t="shared" si="1"/>
        <v>3960</v>
      </c>
      <c r="N7" s="15"/>
    </row>
    <row r="8" s="2" customFormat="1" ht="24" customHeight="1" spans="1:14">
      <c r="A8" s="6">
        <v>6</v>
      </c>
      <c r="B8" s="9" t="s">
        <v>31</v>
      </c>
      <c r="C8" s="10" t="s">
        <v>20</v>
      </c>
      <c r="D8" s="11" t="s">
        <v>15</v>
      </c>
      <c r="E8" s="15" t="s">
        <v>16</v>
      </c>
      <c r="F8" s="10" t="s">
        <v>32</v>
      </c>
      <c r="G8" s="10" t="str">
        <f t="shared" si="2"/>
        <v>43232*********388X</v>
      </c>
      <c r="H8" s="10">
        <v>15116713441</v>
      </c>
      <c r="I8" s="10" t="str">
        <f t="shared" si="0"/>
        <v>151****3441</v>
      </c>
      <c r="J8" s="26">
        <v>3960</v>
      </c>
      <c r="K8" s="27"/>
      <c r="L8" s="10"/>
      <c r="M8" s="26">
        <f t="shared" si="1"/>
        <v>3960</v>
      </c>
      <c r="N8" s="15"/>
    </row>
    <row r="9" s="2" customFormat="1" ht="24" customHeight="1" spans="1:14">
      <c r="A9" s="6">
        <v>7</v>
      </c>
      <c r="B9" s="9" t="s">
        <v>33</v>
      </c>
      <c r="C9" s="10" t="s">
        <v>20</v>
      </c>
      <c r="D9" s="11" t="s">
        <v>15</v>
      </c>
      <c r="E9" s="15" t="s">
        <v>16</v>
      </c>
      <c r="F9" s="22" t="s">
        <v>34</v>
      </c>
      <c r="G9" s="10" t="str">
        <f t="shared" si="2"/>
        <v>43232*********3222</v>
      </c>
      <c r="H9" s="10">
        <v>15873701993</v>
      </c>
      <c r="I9" s="10" t="str">
        <f t="shared" si="0"/>
        <v>158****1993</v>
      </c>
      <c r="J9" s="26">
        <v>3960</v>
      </c>
      <c r="K9" s="28"/>
      <c r="L9" s="10">
        <v>967</v>
      </c>
      <c r="M9" s="28">
        <f t="shared" si="1"/>
        <v>4927</v>
      </c>
      <c r="N9" s="15"/>
    </row>
    <row r="10" s="2" customFormat="1" ht="24" customHeight="1" spans="1:14">
      <c r="A10" s="6">
        <v>8</v>
      </c>
      <c r="B10" s="12" t="s">
        <v>35</v>
      </c>
      <c r="C10" s="13" t="s">
        <v>14</v>
      </c>
      <c r="D10" s="11" t="s">
        <v>15</v>
      </c>
      <c r="E10" s="15" t="s">
        <v>16</v>
      </c>
      <c r="F10" s="22" t="s">
        <v>36</v>
      </c>
      <c r="G10" s="10" t="str">
        <f t="shared" si="2"/>
        <v>43232*********2998</v>
      </c>
      <c r="H10" s="10">
        <v>13875311523</v>
      </c>
      <c r="I10" s="10" t="str">
        <f t="shared" si="0"/>
        <v>138****1523</v>
      </c>
      <c r="J10" s="26">
        <v>3960</v>
      </c>
      <c r="K10" s="29"/>
      <c r="L10" s="10"/>
      <c r="M10" s="28">
        <f t="shared" si="1"/>
        <v>3960</v>
      </c>
      <c r="N10" s="15"/>
    </row>
    <row r="11" s="2" customFormat="1" ht="27" customHeight="1" spans="1:14">
      <c r="A11" s="6">
        <v>9</v>
      </c>
      <c r="B11" s="14" t="s">
        <v>37</v>
      </c>
      <c r="C11" s="14" t="s">
        <v>14</v>
      </c>
      <c r="D11" s="8" t="s">
        <v>15</v>
      </c>
      <c r="E11" s="15" t="s">
        <v>16</v>
      </c>
      <c r="F11" s="22" t="s">
        <v>38</v>
      </c>
      <c r="G11" s="10" t="str">
        <f t="shared" si="2"/>
        <v>43232*********2000</v>
      </c>
      <c r="H11" s="14">
        <v>15869750192</v>
      </c>
      <c r="I11" s="10" t="str">
        <f t="shared" si="0"/>
        <v>158****0192</v>
      </c>
      <c r="J11" s="24">
        <v>3960</v>
      </c>
      <c r="K11" s="30"/>
      <c r="L11" s="14"/>
      <c r="M11" s="32">
        <f t="shared" si="1"/>
        <v>3960</v>
      </c>
      <c r="N11" s="15"/>
    </row>
    <row r="12" s="2" customFormat="1" ht="24" customHeight="1" spans="1:14">
      <c r="A12" s="15"/>
      <c r="B12" s="15" t="s">
        <v>39</v>
      </c>
      <c r="C12" s="15"/>
      <c r="D12" s="15"/>
      <c r="E12" s="15"/>
      <c r="F12" s="15"/>
      <c r="G12" s="15"/>
      <c r="H12" s="15"/>
      <c r="I12" s="15"/>
      <c r="J12" s="15">
        <f>SUM(J3:J11)</f>
        <v>35640</v>
      </c>
      <c r="K12" s="15">
        <f>SUM(K3:K11)</f>
        <v>3600</v>
      </c>
      <c r="L12" s="15">
        <f>SUM(L3:L11)</f>
        <v>9648.01</v>
      </c>
      <c r="M12" s="15">
        <f>SUM(J12:L12)</f>
        <v>48888.01</v>
      </c>
      <c r="N12" s="15"/>
    </row>
  </sheetData>
  <mergeCells count="1">
    <mergeCell ref="A1:N1"/>
  </mergeCells>
  <pageMargins left="0.66875" right="0.590277777777778" top="1" bottom="1" header="0.511805555555556" footer="0.511805555555556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2018-05-27T19:28:00Z</dcterms:created>
  <dcterms:modified xsi:type="dcterms:W3CDTF">2024-11-20T09:12:23Z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2232E447F66541A1993E1F06A8759570_13</vt:lpwstr>
  </property>
</Properties>
</file>